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4400" windowHeight="8580" tabRatio="500" activeTab="1"/>
  </bookViews>
  <sheets>
    <sheet name="Multi Campus Spreadsheet" sheetId="1" r:id="rId1"/>
    <sheet name="Feasibility Worksheet" sheetId="2" r:id="rId2"/>
  </sheets>
  <definedNames>
    <definedName name="_xlnm.Print_Area" localSheetId="0">'Multi Campus Spreadsheet'!$A$1:$N$29</definedName>
  </definedNames>
  <calcPr calcId="144525"/>
</workbook>
</file>

<file path=xl/calcChain.xml><?xml version="1.0" encoding="utf-8"?>
<calcChain xmlns="http://schemas.openxmlformats.org/spreadsheetml/2006/main">
  <c r="B33" i="2" l="1"/>
  <c r="B32" i="2"/>
  <c r="B31" i="2"/>
  <c r="B30" i="2"/>
  <c r="C13" i="2"/>
  <c r="C21" i="2" s="1"/>
  <c r="G21" i="2" s="1"/>
  <c r="E31" i="2" s="1"/>
  <c r="G23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" i="1"/>
  <c r="E2" i="1"/>
  <c r="G23" i="2"/>
  <c r="E33" i="2" s="1"/>
  <c r="G12" i="2"/>
  <c r="G11" i="2"/>
  <c r="G10" i="2"/>
  <c r="O10" i="2"/>
  <c r="O11" i="2"/>
  <c r="O12" i="2"/>
  <c r="K13" i="2"/>
  <c r="O20" i="2"/>
  <c r="O21" i="2"/>
  <c r="M31" i="2" s="1"/>
  <c r="O22" i="2"/>
  <c r="M32" i="2" s="1"/>
  <c r="O23" i="2"/>
  <c r="M30" i="2"/>
  <c r="C22" i="2" l="1"/>
  <c r="G22" i="2" s="1"/>
  <c r="E32" i="2" s="1"/>
  <c r="O13" i="2"/>
  <c r="K31" i="2" s="1"/>
  <c r="O31" i="2" s="1"/>
  <c r="G13" i="2"/>
  <c r="C30" i="2" s="1"/>
  <c r="C20" i="2"/>
  <c r="G20" i="2" s="1"/>
  <c r="E30" i="2" s="1"/>
  <c r="H25" i="1"/>
  <c r="H26" i="1"/>
  <c r="I26" i="1" s="1"/>
  <c r="H27" i="1"/>
  <c r="I27" i="1" s="1"/>
  <c r="H2" i="1"/>
  <c r="H24" i="1"/>
  <c r="I24" i="1" s="1"/>
  <c r="H23" i="1"/>
  <c r="I23" i="1" s="1"/>
  <c r="H22" i="1"/>
  <c r="I22" i="1" s="1"/>
  <c r="H21" i="1"/>
  <c r="H20" i="1"/>
  <c r="I20" i="1" s="1"/>
  <c r="H19" i="1"/>
  <c r="I19" i="1" s="1"/>
  <c r="H18" i="1"/>
  <c r="I18" i="1" s="1"/>
  <c r="H17" i="1"/>
  <c r="H16" i="1"/>
  <c r="I16" i="1" s="1"/>
  <c r="H15" i="1"/>
  <c r="I15" i="1" s="1"/>
  <c r="H14" i="1"/>
  <c r="I14" i="1" s="1"/>
  <c r="H13" i="1"/>
  <c r="H12" i="1"/>
  <c r="I12" i="1" s="1"/>
  <c r="H11" i="1"/>
  <c r="I11" i="1" s="1"/>
  <c r="H10" i="1"/>
  <c r="I10" i="1" s="1"/>
  <c r="H9" i="1"/>
  <c r="H8" i="1"/>
  <c r="I8" i="1" s="1"/>
  <c r="H7" i="1"/>
  <c r="I7" i="1" s="1"/>
  <c r="H6" i="1"/>
  <c r="I6" i="1" s="1"/>
  <c r="H5" i="1"/>
  <c r="H4" i="1"/>
  <c r="I4" i="1" s="1"/>
  <c r="H3" i="1"/>
  <c r="I3" i="1" s="1"/>
  <c r="K32" i="2" l="1"/>
  <c r="O32" i="2" s="1"/>
  <c r="K30" i="2"/>
  <c r="O30" i="2" s="1"/>
  <c r="C32" i="2"/>
  <c r="G32" i="2" s="1"/>
  <c r="G30" i="2"/>
  <c r="C33" i="2"/>
  <c r="G33" i="2" s="1"/>
  <c r="C31" i="2"/>
  <c r="G31" i="2" s="1"/>
  <c r="I25" i="1"/>
  <c r="I5" i="1"/>
  <c r="I9" i="1"/>
  <c r="I13" i="1"/>
  <c r="I17" i="1"/>
  <c r="I21" i="1"/>
  <c r="I2" i="1"/>
  <c r="H28" i="1"/>
  <c r="G28" i="1" l="1"/>
  <c r="I28" i="1" l="1"/>
</calcChain>
</file>

<file path=xl/sharedStrings.xml><?xml version="1.0" encoding="utf-8"?>
<sst xmlns="http://schemas.openxmlformats.org/spreadsheetml/2006/main" count="141" uniqueCount="73">
  <si>
    <t xml:space="preserve">
Site</t>
  </si>
  <si>
    <t xml:space="preserve">
Total enrollment</t>
  </si>
  <si>
    <t>Free &amp; Reduced %</t>
  </si>
  <si>
    <t>Totals</t>
  </si>
  <si>
    <t>Current average daily Participation for Breakfast</t>
  </si>
  <si>
    <t xml:space="preserve">Total meal cost </t>
  </si>
  <si>
    <t>Example:  ABC Elementary</t>
  </si>
  <si>
    <t>Example</t>
  </si>
  <si>
    <t>Insert Your Numbers</t>
  </si>
  <si>
    <t>Campus</t>
  </si>
  <si>
    <t>ABCD Elemenatary</t>
  </si>
  <si>
    <t>Step 1:  Income Analysis*</t>
  </si>
  <si>
    <t>Eligible Students</t>
  </si>
  <si>
    <t xml:space="preserve">Income* </t>
  </si>
  <si>
    <t>Free</t>
  </si>
  <si>
    <t>X</t>
  </si>
  <si>
    <t>=</t>
  </si>
  <si>
    <t>Reduced</t>
  </si>
  <si>
    <t>Paid</t>
  </si>
  <si>
    <t>Total</t>
  </si>
  <si>
    <t>* This is the income if 100% of students are eating breakfast</t>
  </si>
  <si>
    <t>Step 2:  Cost Analysis**</t>
  </si>
  <si>
    <t>Total Eligible</t>
  </si>
  <si>
    <t>Students</t>
  </si>
  <si>
    <t>Cost/meal***</t>
  </si>
  <si>
    <t>Cost/Day</t>
  </si>
  <si>
    <t>** Costs should be analyzed at several different meal cost levels</t>
  </si>
  <si>
    <t>*** Cost/meal includes both labor and food costs</t>
  </si>
  <si>
    <t>Step 3:  Profit/Loss Analysis</t>
  </si>
  <si>
    <t>Cost/meal</t>
  </si>
  <si>
    <t>Income*</t>
  </si>
  <si>
    <t>Profit/loss</t>
  </si>
  <si>
    <t>@</t>
  </si>
  <si>
    <t>-</t>
  </si>
  <si>
    <t>Income for each category will automatically calculate and total.</t>
  </si>
  <si>
    <t>Cost Analysis for various meal costs will automatically calculate various Cost/Day.</t>
  </si>
  <si>
    <t>Curent Percent participation</t>
  </si>
  <si>
    <t>Target Participation*</t>
  </si>
  <si>
    <t># of Serving Days</t>
  </si>
  <si>
    <t>Free meal reimb.</t>
  </si>
  <si>
    <t>Meal Category</t>
  </si>
  <si>
    <r>
      <t xml:space="preserve">Directions: </t>
    </r>
    <r>
      <rPr>
        <sz val="10"/>
        <rFont val="Calibri"/>
        <family val="2"/>
        <scheme val="minor"/>
      </rPr>
      <t>For each meal category, fill in the number of eligible students.</t>
    </r>
  </si>
  <si>
    <t>Reimburse-ment Rate(2011- 2012)</t>
  </si>
  <si>
    <t>EXAMPLE</t>
  </si>
  <si>
    <t xml:space="preserve">Each Cost/Day will be subtracted from the Income in Step 1 to show various </t>
  </si>
  <si>
    <t>Profit/Loss levels.</t>
  </si>
  <si>
    <t xml:space="preserve">Directions:  </t>
  </si>
  <si>
    <t>reduced rate, current participation</t>
  </si>
  <si>
    <t>total enrollment.</t>
  </si>
  <si>
    <t xml:space="preserve">programs generally increase </t>
  </si>
  <si>
    <t>participation by 20% or more.</t>
  </si>
  <si>
    <t>Many schools see participation</t>
  </si>
  <si>
    <t>days, total meal cost (food+labor)</t>
  </si>
  <si>
    <t>and your free breakfast rate.</t>
  </si>
  <si>
    <t xml:space="preserve">calculate your highest potential </t>
  </si>
  <si>
    <t>revenue.  The higher the school's</t>
  </si>
  <si>
    <t>free and reduced rate, the higher the</t>
  </si>
  <si>
    <t>potential revenue.</t>
  </si>
  <si>
    <t>This worksheet will allow you to</t>
  </si>
  <si>
    <t>estimate your potential increases in</t>
  </si>
  <si>
    <t>breakfasts served and revenue when</t>
  </si>
  <si>
    <t>Highest Possible annual revenue Increase (100% F&amp;R)</t>
  </si>
  <si>
    <r>
      <rPr>
        <b/>
        <sz val="10"/>
        <color indexed="8"/>
        <rFont val="Calibri"/>
        <family val="2"/>
        <scheme val="minor"/>
      </rPr>
      <t>1</t>
    </r>
    <r>
      <rPr>
        <sz val="10"/>
        <color indexed="8"/>
        <rFont val="Calibri"/>
        <family val="2"/>
        <scheme val="minor"/>
      </rPr>
      <t>. Fill in campus name, free and</t>
    </r>
  </si>
  <si>
    <r>
      <rPr>
        <b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>. Insert your number of serving</t>
    </r>
  </si>
  <si>
    <r>
      <rPr>
        <b/>
        <sz val="10"/>
        <color indexed="8"/>
        <rFont val="Calibri"/>
        <family val="2"/>
        <scheme val="minor"/>
      </rPr>
      <t>3</t>
    </r>
    <r>
      <rPr>
        <sz val="10"/>
        <color indexed="8"/>
        <rFont val="Calibri"/>
        <family val="2"/>
        <scheme val="minor"/>
      </rPr>
      <t>. Determine your target participa-</t>
    </r>
  </si>
  <si>
    <r>
      <rPr>
        <b/>
        <sz val="10"/>
        <color indexed="8"/>
        <rFont val="Calibri"/>
        <family val="2"/>
        <scheme val="minor"/>
      </rPr>
      <t>4</t>
    </r>
    <r>
      <rPr>
        <sz val="10"/>
        <color indexed="8"/>
        <rFont val="Calibri"/>
        <family val="2"/>
        <scheme val="minor"/>
      </rPr>
      <t>. The worksheet will automatically</t>
    </r>
  </si>
  <si>
    <r>
      <rPr>
        <u/>
        <sz val="8"/>
        <color indexed="8"/>
        <rFont val="Calibri"/>
        <family val="2"/>
        <scheme val="minor"/>
      </rPr>
      <t xml:space="preserve">Additional </t>
    </r>
    <r>
      <rPr>
        <sz val="8"/>
        <color indexed="8"/>
        <rFont val="Calibri"/>
        <family val="2"/>
        <scheme val="minor"/>
      </rPr>
      <t>students eating breakfast if participation reaches target %</t>
    </r>
  </si>
  <si>
    <r>
      <rPr>
        <u/>
        <sz val="8"/>
        <color indexed="8"/>
        <rFont val="Calibri"/>
        <family val="2"/>
        <scheme val="minor"/>
      </rPr>
      <t xml:space="preserve">Additional </t>
    </r>
    <r>
      <rPr>
        <sz val="8"/>
        <color indexed="8"/>
        <rFont val="Calibri"/>
        <family val="2"/>
        <scheme val="minor"/>
      </rPr>
      <t>Meals per year</t>
    </r>
  </si>
  <si>
    <t>Implementing a free classroom break-</t>
  </si>
  <si>
    <t>fast program.</t>
  </si>
  <si>
    <t>tion.  (*Classroom breakfast</t>
  </si>
  <si>
    <r>
      <rPr>
        <u/>
        <sz val="10"/>
        <color indexed="8"/>
        <rFont val="Calibri"/>
        <family val="2"/>
        <scheme val="minor"/>
      </rPr>
      <t>double</t>
    </r>
    <r>
      <rPr>
        <sz val="10"/>
        <color indexed="8"/>
        <rFont val="Calibri"/>
        <family val="2"/>
        <scheme val="minor"/>
      </rPr>
      <t>.</t>
    </r>
  </si>
  <si>
    <t>Reimburse-ment Rate(2011-2012)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</si>
</sst>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,##0.00[$%-409]"/>
    <numFmt numFmtId="165" formatCode="&quot;$&quot;#,##0.00"/>
    <numFmt numFmtId="166" formatCode="&quot;$&quot;#,##0"/>
  </numFmts>
  <fonts count="2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ARIAL"/>
      <charset val="1"/>
    </font>
    <font>
      <b/>
      <i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charset val="1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Arial"/>
      <family val="2"/>
    </font>
    <font>
      <b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6" fillId="0" borderId="0" applyFont="0" applyFill="0" applyBorder="0" applyAlignment="0" applyProtection="0"/>
  </cellStyleXfs>
  <cellXfs count="151">
    <xf numFmtId="0" fontId="0" fillId="0" borderId="0" xfId="0">
      <alignment vertical="top"/>
    </xf>
    <xf numFmtId="0" fontId="0" fillId="0" borderId="0" xfId="0" applyAlignment="1">
      <alignment vertical="top"/>
    </xf>
    <xf numFmtId="1" fontId="0" fillId="0" borderId="0" xfId="0" applyNumberFormat="1">
      <alignment vertical="top"/>
    </xf>
    <xf numFmtId="0" fontId="1" fillId="0" borderId="0" xfId="0" applyFont="1">
      <alignment vertical="top"/>
    </xf>
    <xf numFmtId="165" fontId="0" fillId="0" borderId="0" xfId="0" applyNumberFormat="1" applyAlignment="1">
      <alignment horizontal="center" vertical="top"/>
    </xf>
    <xf numFmtId="0" fontId="4" fillId="0" borderId="0" xfId="0" applyFont="1" applyFill="1">
      <alignment vertical="top"/>
    </xf>
    <xf numFmtId="0" fontId="0" fillId="0" borderId="0" xfId="0" applyFill="1">
      <alignment vertical="top"/>
    </xf>
    <xf numFmtId="0" fontId="1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right" vertical="top"/>
    </xf>
    <xf numFmtId="166" fontId="0" fillId="0" borderId="0" xfId="0" applyNumberFormat="1" applyFill="1" applyBorder="1">
      <alignment vertical="top"/>
    </xf>
    <xf numFmtId="0" fontId="0" fillId="0" borderId="0" xfId="0" applyBorder="1" applyAlignment="1">
      <alignment vertical="top"/>
    </xf>
    <xf numFmtId="164" fontId="2" fillId="0" borderId="0" xfId="0" applyNumberFormat="1" applyFont="1" applyBorder="1" applyAlignment="1">
      <alignment horizontal="right" vertical="top"/>
    </xf>
    <xf numFmtId="0" fontId="0" fillId="0" borderId="0" xfId="0" applyAlignment="1"/>
    <xf numFmtId="0" fontId="7" fillId="0" borderId="0" xfId="0" applyFont="1" applyAlignment="1"/>
    <xf numFmtId="0" fontId="0" fillId="0" borderId="13" xfId="0" applyBorder="1">
      <alignment vertical="top"/>
    </xf>
    <xf numFmtId="0" fontId="0" fillId="0" borderId="14" xfId="0" applyBorder="1">
      <alignment vertical="top"/>
    </xf>
    <xf numFmtId="0" fontId="0" fillId="5" borderId="13" xfId="0" applyFill="1" applyBorder="1">
      <alignment vertical="top"/>
    </xf>
    <xf numFmtId="0" fontId="0" fillId="5" borderId="15" xfId="0" applyFill="1" applyBorder="1">
      <alignment vertical="top"/>
    </xf>
    <xf numFmtId="0" fontId="0" fillId="5" borderId="16" xfId="0" applyFill="1" applyBorder="1" applyAlignment="1"/>
    <xf numFmtId="0" fontId="0" fillId="5" borderId="17" xfId="0" applyFill="1" applyBorder="1">
      <alignment vertical="top"/>
    </xf>
    <xf numFmtId="0" fontId="0" fillId="5" borderId="16" xfId="0" applyFill="1" applyBorder="1">
      <alignment vertical="top"/>
    </xf>
    <xf numFmtId="0" fontId="0" fillId="5" borderId="18" xfId="0" applyFill="1" applyBorder="1" applyAlignment="1"/>
    <xf numFmtId="0" fontId="0" fillId="5" borderId="19" xfId="0" applyFill="1" applyBorder="1">
      <alignment vertical="top"/>
    </xf>
    <xf numFmtId="0" fontId="8" fillId="0" borderId="0" xfId="0" applyFont="1">
      <alignment vertical="top"/>
    </xf>
    <xf numFmtId="165" fontId="9" fillId="0" borderId="1" xfId="0" applyNumberFormat="1" applyFont="1" applyBorder="1" applyAlignmen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1" fillId="0" borderId="1" xfId="0" applyFont="1" applyBorder="1" applyAlignment="1">
      <alignment horizontal="right"/>
    </xf>
    <xf numFmtId="165" fontId="12" fillId="0" borderId="1" xfId="1" applyNumberFormat="1" applyFont="1" applyBorder="1"/>
    <xf numFmtId="165" fontId="12" fillId="0" borderId="1" xfId="0" applyNumberFormat="1" applyFont="1" applyBorder="1" applyAlignment="1"/>
    <xf numFmtId="165" fontId="12" fillId="7" borderId="1" xfId="0" applyNumberFormat="1" applyFont="1" applyFill="1" applyBorder="1" applyAlignment="1" applyProtection="1">
      <protection locked="0"/>
    </xf>
    <xf numFmtId="165" fontId="12" fillId="0" borderId="10" xfId="0" applyNumberFormat="1" applyFont="1" applyBorder="1" applyAlignment="1"/>
    <xf numFmtId="0" fontId="13" fillId="0" borderId="11" xfId="0" applyFont="1" applyBorder="1" applyAlignment="1">
      <alignment horizontal="right"/>
    </xf>
    <xf numFmtId="0" fontId="12" fillId="0" borderId="0" xfId="0" applyFont="1" applyBorder="1" applyAlignment="1"/>
    <xf numFmtId="165" fontId="12" fillId="6" borderId="12" xfId="0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1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10" fillId="0" borderId="0" xfId="0" quotePrefix="1" applyFont="1" applyAlignment="1"/>
    <xf numFmtId="165" fontId="14" fillId="0" borderId="1" xfId="0" applyNumberFormat="1" applyFont="1" applyBorder="1" applyAlignment="1"/>
    <xf numFmtId="0" fontId="13" fillId="0" borderId="0" xfId="0" applyFont="1" applyAlignment="1">
      <alignment horizontal="right"/>
    </xf>
    <xf numFmtId="0" fontId="12" fillId="0" borderId="9" xfId="0" applyFont="1" applyBorder="1" applyAlignment="1" applyProtection="1">
      <protection locked="0"/>
    </xf>
    <xf numFmtId="0" fontId="11" fillId="0" borderId="9" xfId="0" applyFont="1" applyBorder="1" applyAlignment="1" applyProtection="1">
      <protection locked="0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5" borderId="14" xfId="0" applyFont="1" applyFill="1" applyBorder="1">
      <alignment vertical="top"/>
    </xf>
    <xf numFmtId="0" fontId="11" fillId="5" borderId="0" xfId="0" applyFont="1" applyFill="1" applyBorder="1">
      <alignment vertical="top"/>
    </xf>
    <xf numFmtId="0" fontId="11" fillId="5" borderId="0" xfId="0" applyFont="1" applyFill="1" applyBorder="1" applyAlignment="1"/>
    <xf numFmtId="0" fontId="9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0" xfId="0" quotePrefix="1" applyFont="1" applyFill="1" applyBorder="1" applyAlignment="1">
      <alignment horizontal="center"/>
    </xf>
    <xf numFmtId="0" fontId="11" fillId="5" borderId="1" xfId="0" applyFont="1" applyFill="1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165" fontId="14" fillId="5" borderId="1" xfId="0" applyNumberFormat="1" applyFont="1" applyFill="1" applyBorder="1" applyAlignment="1"/>
    <xf numFmtId="0" fontId="14" fillId="5" borderId="10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right"/>
    </xf>
    <xf numFmtId="0" fontId="12" fillId="5" borderId="0" xfId="0" applyFont="1" applyFill="1" applyBorder="1" applyAlignment="1"/>
    <xf numFmtId="0" fontId="11" fillId="5" borderId="0" xfId="0" quotePrefix="1" applyFont="1" applyFill="1" applyBorder="1" applyAlignment="1">
      <alignment horizontal="center"/>
    </xf>
    <xf numFmtId="165" fontId="9" fillId="5" borderId="1" xfId="0" applyNumberFormat="1" applyFont="1" applyFill="1" applyBorder="1" applyAlignment="1"/>
    <xf numFmtId="165" fontId="10" fillId="5" borderId="1" xfId="1" applyNumberFormat="1" applyFont="1" applyFill="1" applyBorder="1"/>
    <xf numFmtId="165" fontId="10" fillId="5" borderId="1" xfId="0" applyNumberFormat="1" applyFont="1" applyFill="1" applyBorder="1" applyAlignment="1"/>
    <xf numFmtId="165" fontId="10" fillId="5" borderId="10" xfId="0" applyNumberFormat="1" applyFont="1" applyFill="1" applyBorder="1" applyAlignment="1"/>
    <xf numFmtId="165" fontId="10" fillId="4" borderId="12" xfId="0" applyNumberFormat="1" applyFont="1" applyFill="1" applyBorder="1" applyAlignment="1"/>
    <xf numFmtId="0" fontId="10" fillId="4" borderId="12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2" fillId="7" borderId="1" xfId="0" applyFont="1" applyFill="1" applyBorder="1" applyAlignment="1" applyProtection="1">
      <alignment horizontal="center"/>
      <protection locked="0"/>
    </xf>
    <xf numFmtId="0" fontId="12" fillId="7" borderId="1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" fillId="5" borderId="16" xfId="0" applyFont="1" applyFill="1" applyBorder="1" applyAlignment="1"/>
    <xf numFmtId="0" fontId="13" fillId="5" borderId="0" xfId="0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/>
    </xf>
    <xf numFmtId="0" fontId="13" fillId="5" borderId="0" xfId="0" quotePrefix="1" applyFont="1" applyFill="1" applyBorder="1" applyAlignment="1">
      <alignment horizontal="center"/>
    </xf>
    <xf numFmtId="0" fontId="1" fillId="5" borderId="17" xfId="0" applyFont="1" applyFill="1" applyBorder="1">
      <alignment vertical="top"/>
    </xf>
    <xf numFmtId="0" fontId="13" fillId="5" borderId="0" xfId="0" applyFont="1" applyFill="1" applyBorder="1" applyAlignment="1"/>
    <xf numFmtId="0" fontId="13" fillId="0" borderId="0" xfId="0" applyFont="1" applyAlignment="1"/>
    <xf numFmtId="0" fontId="13" fillId="0" borderId="0" xfId="0" quotePrefix="1" applyFont="1" applyAlignment="1"/>
    <xf numFmtId="0" fontId="13" fillId="5" borderId="0" xfId="0" quotePrefix="1" applyFont="1" applyFill="1" applyBorder="1" applyAlignment="1"/>
    <xf numFmtId="0" fontId="11" fillId="0" borderId="0" xfId="0" applyFont="1">
      <alignment vertical="top"/>
    </xf>
    <xf numFmtId="0" fontId="0" fillId="0" borderId="0" xfId="0" applyFill="1" applyBorder="1" applyAlignment="1"/>
    <xf numFmtId="0" fontId="0" fillId="0" borderId="0" xfId="0" applyFill="1" applyBorder="1">
      <alignment vertical="top"/>
    </xf>
    <xf numFmtId="0" fontId="10" fillId="5" borderId="9" xfId="0" quotePrefix="1" applyFont="1" applyFill="1" applyBorder="1" applyAlignment="1">
      <alignment horizontal="center"/>
    </xf>
    <xf numFmtId="0" fontId="10" fillId="5" borderId="9" xfId="0" quotePrefix="1" applyFont="1" applyFill="1" applyBorder="1" applyAlignment="1"/>
    <xf numFmtId="0" fontId="13" fillId="5" borderId="14" xfId="0" applyFont="1" applyFill="1" applyBorder="1" applyAlignment="1">
      <alignment horizontal="right"/>
    </xf>
    <xf numFmtId="0" fontId="12" fillId="5" borderId="22" xfId="0" applyFont="1" applyFill="1" applyBorder="1" applyAlignment="1"/>
    <xf numFmtId="0" fontId="11" fillId="5" borderId="22" xfId="0" applyFont="1" applyFill="1" applyBorder="1">
      <alignment vertical="top"/>
    </xf>
    <xf numFmtId="165" fontId="14" fillId="0" borderId="1" xfId="0" applyNumberFormat="1" applyFont="1" applyFill="1" applyBorder="1" applyAlignment="1" applyProtection="1"/>
    <xf numFmtId="0" fontId="1" fillId="0" borderId="0" xfId="0" applyFont="1" applyFill="1">
      <alignment vertical="top"/>
    </xf>
    <xf numFmtId="0" fontId="16" fillId="0" borderId="0" xfId="0" applyFont="1">
      <alignment vertical="top"/>
    </xf>
    <xf numFmtId="9" fontId="16" fillId="0" borderId="0" xfId="0" applyNumberFormat="1" applyFont="1" applyFill="1" applyBorder="1">
      <alignment vertical="top"/>
    </xf>
    <xf numFmtId="0" fontId="16" fillId="0" borderId="0" xfId="0" applyFont="1" applyFill="1">
      <alignment vertical="top"/>
    </xf>
    <xf numFmtId="0" fontId="11" fillId="0" borderId="0" xfId="0" applyFont="1" applyFill="1">
      <alignment vertical="top"/>
    </xf>
    <xf numFmtId="0" fontId="19" fillId="0" borderId="0" xfId="0" applyFont="1" applyFill="1" applyBorder="1" applyProtection="1">
      <alignment vertical="top"/>
    </xf>
    <xf numFmtId="0" fontId="20" fillId="0" borderId="0" xfId="0" applyFont="1">
      <alignment vertical="top"/>
    </xf>
    <xf numFmtId="0" fontId="20" fillId="0" borderId="0" xfId="0" applyFont="1" applyFill="1">
      <alignment vertical="top"/>
    </xf>
    <xf numFmtId="0" fontId="11" fillId="0" borderId="14" xfId="0" applyFont="1" applyBorder="1" applyAlignment="1"/>
    <xf numFmtId="0" fontId="21" fillId="0" borderId="15" xfId="0" applyFont="1" applyBorder="1" applyAlignment="1">
      <alignment horizontal="center" wrapText="1"/>
    </xf>
    <xf numFmtId="0" fontId="11" fillId="5" borderId="1" xfId="0" applyFont="1" applyFill="1" applyBorder="1" applyProtection="1">
      <alignment vertical="top"/>
    </xf>
    <xf numFmtId="0" fontId="21" fillId="0" borderId="1" xfId="0" applyFont="1" applyBorder="1" applyProtection="1">
      <alignment vertical="top"/>
      <protection locked="0"/>
    </xf>
    <xf numFmtId="165" fontId="11" fillId="5" borderId="1" xfId="0" applyNumberFormat="1" applyFont="1" applyFill="1" applyBorder="1" applyProtection="1">
      <alignment vertical="top"/>
    </xf>
    <xf numFmtId="165" fontId="21" fillId="0" borderId="1" xfId="0" applyNumberFormat="1" applyFont="1" applyFill="1" applyBorder="1" applyProtection="1">
      <alignment vertical="top"/>
      <protection locked="0"/>
    </xf>
    <xf numFmtId="165" fontId="21" fillId="0" borderId="1" xfId="0" applyNumberFormat="1" applyFont="1" applyBorder="1" applyProtection="1">
      <alignment vertical="top"/>
      <protection locked="0"/>
    </xf>
    <xf numFmtId="0" fontId="22" fillId="5" borderId="5" xfId="0" applyFont="1" applyFill="1" applyBorder="1" applyAlignment="1">
      <alignment horizontal="left" vertical="top"/>
    </xf>
    <xf numFmtId="9" fontId="22" fillId="5" borderId="1" xfId="0" applyNumberFormat="1" applyFont="1" applyFill="1" applyBorder="1" applyAlignment="1">
      <alignment horizontal="right" vertical="top"/>
    </xf>
    <xf numFmtId="3" fontId="22" fillId="5" borderId="1" xfId="0" applyNumberFormat="1" applyFont="1" applyFill="1" applyBorder="1" applyAlignment="1">
      <alignment horizontal="right" vertical="top"/>
    </xf>
    <xf numFmtId="1" fontId="22" fillId="5" borderId="1" xfId="0" applyNumberFormat="1" applyFont="1" applyFill="1" applyBorder="1" applyAlignment="1">
      <alignment horizontal="right" vertical="top"/>
    </xf>
    <xf numFmtId="166" fontId="22" fillId="5" borderId="6" xfId="0" applyNumberFormat="1" applyFont="1" applyFill="1" applyBorder="1" applyAlignment="1">
      <alignment horizontal="right" vertical="top"/>
    </xf>
    <xf numFmtId="0" fontId="22" fillId="2" borderId="5" xfId="0" applyFont="1" applyFill="1" applyBorder="1" applyAlignment="1" applyProtection="1">
      <alignment horizontal="left" vertical="top"/>
      <protection locked="0"/>
    </xf>
    <xf numFmtId="9" fontId="22" fillId="2" borderId="1" xfId="0" applyNumberFormat="1" applyFont="1" applyFill="1" applyBorder="1" applyAlignment="1" applyProtection="1">
      <alignment horizontal="right" vertical="top"/>
      <protection locked="0"/>
    </xf>
    <xf numFmtId="3" fontId="22" fillId="2" borderId="1" xfId="0" applyNumberFormat="1" applyFont="1" applyFill="1" applyBorder="1" applyAlignment="1" applyProtection="1">
      <alignment horizontal="right" vertical="top"/>
      <protection locked="0"/>
    </xf>
    <xf numFmtId="9" fontId="22" fillId="8" borderId="1" xfId="0" applyNumberFormat="1" applyFont="1" applyFill="1" applyBorder="1" applyAlignment="1" applyProtection="1">
      <alignment horizontal="right" vertical="top"/>
    </xf>
    <xf numFmtId="1" fontId="22" fillId="8" borderId="1" xfId="0" applyNumberFormat="1" applyFont="1" applyFill="1" applyBorder="1" applyAlignment="1" applyProtection="1">
      <alignment horizontal="right" vertical="top"/>
    </xf>
    <xf numFmtId="3" fontId="22" fillId="8" borderId="1" xfId="0" applyNumberFormat="1" applyFont="1" applyFill="1" applyBorder="1" applyAlignment="1" applyProtection="1">
      <alignment horizontal="right" vertical="top"/>
    </xf>
    <xf numFmtId="166" fontId="22" fillId="3" borderId="6" xfId="0" applyNumberFormat="1" applyFont="1" applyFill="1" applyBorder="1" applyAlignment="1" applyProtection="1">
      <alignment horizontal="right" vertical="top"/>
    </xf>
    <xf numFmtId="0" fontId="22" fillId="0" borderId="5" xfId="0" applyFont="1" applyBorder="1" applyAlignment="1" applyProtection="1">
      <alignment horizontal="left" vertical="top"/>
      <protection locked="0"/>
    </xf>
    <xf numFmtId="9" fontId="22" fillId="0" borderId="1" xfId="0" applyNumberFormat="1" applyFont="1" applyBorder="1" applyAlignment="1" applyProtection="1">
      <alignment horizontal="right" vertical="top"/>
      <protection locked="0"/>
    </xf>
    <xf numFmtId="3" fontId="22" fillId="0" borderId="1" xfId="0" applyNumberFormat="1" applyFont="1" applyBorder="1" applyAlignment="1" applyProtection="1">
      <alignment horizontal="right" vertical="top"/>
      <protection locked="0"/>
    </xf>
    <xf numFmtId="9" fontId="22" fillId="0" borderId="1" xfId="0" applyNumberFormat="1" applyFont="1" applyFill="1" applyBorder="1" applyAlignment="1" applyProtection="1">
      <alignment horizontal="right" vertical="top"/>
      <protection locked="0"/>
    </xf>
    <xf numFmtId="0" fontId="23" fillId="0" borderId="5" xfId="0" applyFont="1" applyFill="1" applyBorder="1" applyAlignment="1" applyProtection="1">
      <alignment horizontal="left" vertical="top"/>
      <protection locked="0"/>
    </xf>
    <xf numFmtId="9" fontId="23" fillId="0" borderId="1" xfId="0" applyNumberFormat="1" applyFont="1" applyFill="1" applyBorder="1" applyAlignment="1" applyProtection="1">
      <alignment horizontal="right" vertical="top"/>
      <protection locked="0"/>
    </xf>
    <xf numFmtId="3" fontId="23" fillId="0" borderId="1" xfId="0" applyNumberFormat="1" applyFont="1" applyFill="1" applyBorder="1" applyAlignment="1" applyProtection="1">
      <alignment horizontal="righ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9" fontId="23" fillId="2" borderId="1" xfId="0" applyNumberFormat="1" applyFont="1" applyFill="1" applyBorder="1" applyAlignment="1" applyProtection="1">
      <alignment horizontal="right" vertical="top"/>
      <protection locked="0"/>
    </xf>
    <xf numFmtId="3" fontId="23" fillId="2" borderId="1" xfId="0" applyNumberFormat="1" applyFont="1" applyFill="1" applyBorder="1" applyAlignment="1" applyProtection="1">
      <alignment horizontal="right" vertical="top"/>
      <protection locked="0"/>
    </xf>
    <xf numFmtId="166" fontId="22" fillId="3" borderId="21" xfId="0" applyNumberFormat="1" applyFont="1" applyFill="1" applyBorder="1" applyAlignment="1" applyProtection="1">
      <alignment horizontal="right" vertical="top"/>
    </xf>
    <xf numFmtId="0" fontId="11" fillId="0" borderId="7" xfId="0" applyFont="1" applyBorder="1" applyAlignment="1" applyProtection="1">
      <alignment vertical="top"/>
      <protection locked="0"/>
    </xf>
    <xf numFmtId="0" fontId="11" fillId="0" borderId="8" xfId="0" applyFont="1" applyBorder="1" applyAlignment="1" applyProtection="1">
      <alignment vertical="top"/>
      <protection locked="0"/>
    </xf>
    <xf numFmtId="0" fontId="11" fillId="0" borderId="8" xfId="0" applyFont="1" applyBorder="1" applyProtection="1">
      <alignment vertical="top"/>
      <protection locked="0"/>
    </xf>
    <xf numFmtId="3" fontId="11" fillId="0" borderId="8" xfId="0" applyNumberFormat="1" applyFont="1" applyFill="1" applyBorder="1" applyAlignment="1" applyProtection="1">
      <alignment vertical="top"/>
      <protection locked="0"/>
    </xf>
    <xf numFmtId="3" fontId="11" fillId="8" borderId="8" xfId="0" applyNumberFormat="1" applyFont="1" applyFill="1" applyBorder="1" applyAlignment="1" applyProtection="1">
      <alignment vertical="top"/>
    </xf>
    <xf numFmtId="3" fontId="11" fillId="8" borderId="8" xfId="0" applyNumberFormat="1" applyFont="1" applyFill="1" applyBorder="1" applyAlignment="1">
      <alignment vertical="top"/>
    </xf>
    <xf numFmtId="1" fontId="11" fillId="8" borderId="8" xfId="0" applyNumberFormat="1" applyFont="1" applyFill="1" applyBorder="1" applyAlignment="1" applyProtection="1">
      <alignment vertical="top" wrapText="1"/>
    </xf>
    <xf numFmtId="3" fontId="11" fillId="8" borderId="20" xfId="0" applyNumberFormat="1" applyFont="1" applyFill="1" applyBorder="1" applyAlignment="1" applyProtection="1">
      <alignment vertical="top" wrapText="1"/>
    </xf>
    <xf numFmtId="0" fontId="17" fillId="0" borderId="16" xfId="0" applyFont="1" applyBorder="1" applyAlignment="1" applyProtection="1">
      <alignment horizontal="left" vertical="top"/>
    </xf>
    <xf numFmtId="0" fontId="17" fillId="0" borderId="0" xfId="0" applyFont="1" applyBorder="1" applyProtection="1">
      <alignment vertical="top"/>
    </xf>
    <xf numFmtId="0" fontId="17" fillId="0" borderId="16" xfId="0" applyFont="1" applyFill="1" applyBorder="1" applyAlignment="1" applyProtection="1">
      <alignment horizontal="left" vertical="top"/>
    </xf>
    <xf numFmtId="0" fontId="17" fillId="0" borderId="18" xfId="0" applyFont="1" applyBorder="1" applyAlignment="1" applyProtection="1">
      <alignment horizontal="left" vertical="top"/>
    </xf>
    <xf numFmtId="0" fontId="17" fillId="0" borderId="9" xfId="0" applyFont="1" applyBorder="1" applyProtection="1">
      <alignment vertical="top"/>
    </xf>
    <xf numFmtId="0" fontId="22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66" fontId="17" fillId="9" borderId="12" xfId="0" applyNumberFormat="1" applyFont="1" applyFill="1" applyBorder="1" applyProtection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0</xdr:row>
      <xdr:rowOff>57150</xdr:rowOff>
    </xdr:from>
    <xdr:to>
      <xdr:col>13</xdr:col>
      <xdr:colOff>342900</xdr:colOff>
      <xdr:row>0</xdr:row>
      <xdr:rowOff>523875</xdr:rowOff>
    </xdr:to>
    <xdr:sp macro="" textlink="">
      <xdr:nvSpPr>
        <xdr:cNvPr id="2" name="Down Arrow 1"/>
        <xdr:cNvSpPr/>
      </xdr:nvSpPr>
      <xdr:spPr>
        <a:xfrm>
          <a:off x="8839200" y="57150"/>
          <a:ext cx="152400" cy="4667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showGridLines="0" showOutlineSymbols="0" view="pageLayout" topLeftCell="A4" zoomScaleNormal="100" workbookViewId="0">
      <selection activeCell="N2" sqref="N2"/>
    </sheetView>
  </sheetViews>
  <sheetFormatPr defaultColWidth="6.85546875" defaultRowHeight="15" customHeight="1" x14ac:dyDescent="0.2"/>
  <cols>
    <col min="1" max="1" width="20.28515625" style="1" customWidth="1"/>
    <col min="2" max="2" width="7.7109375" style="1" customWidth="1"/>
    <col min="3" max="3" width="10.42578125" customWidth="1"/>
    <col min="4" max="4" width="9.42578125" style="1" customWidth="1"/>
    <col min="5" max="6" width="10.5703125" style="1" customWidth="1"/>
    <col min="7" max="7" width="11.42578125" style="2" customWidth="1"/>
    <col min="8" max="8" width="9" style="2" customWidth="1"/>
    <col min="9" max="9" width="10.140625" customWidth="1"/>
    <col min="10" max="10" width="1.7109375" customWidth="1"/>
    <col min="11" max="11" width="6.42578125" customWidth="1"/>
    <col min="12" max="12" width="8.140625" customWidth="1"/>
    <col min="13" max="13" width="7.42578125" customWidth="1"/>
    <col min="14" max="14" width="8.140625" customWidth="1"/>
  </cols>
  <sheetData>
    <row r="1" spans="1:14" ht="86.25" customHeight="1" x14ac:dyDescent="0.2">
      <c r="A1" s="146" t="s">
        <v>0</v>
      </c>
      <c r="B1" s="147" t="s">
        <v>2</v>
      </c>
      <c r="C1" s="147" t="s">
        <v>4</v>
      </c>
      <c r="D1" s="147" t="s">
        <v>1</v>
      </c>
      <c r="E1" s="147" t="s">
        <v>36</v>
      </c>
      <c r="F1" s="147" t="s">
        <v>37</v>
      </c>
      <c r="G1" s="148" t="s">
        <v>66</v>
      </c>
      <c r="H1" s="148" t="s">
        <v>67</v>
      </c>
      <c r="I1" s="149" t="s">
        <v>61</v>
      </c>
      <c r="J1" s="8"/>
      <c r="K1" s="15"/>
      <c r="L1" s="16"/>
      <c r="M1" s="103" t="s">
        <v>7</v>
      </c>
      <c r="N1" s="104" t="s">
        <v>8</v>
      </c>
    </row>
    <row r="2" spans="1:14" ht="15" customHeight="1" x14ac:dyDescent="0.2">
      <c r="A2" s="110" t="s">
        <v>6</v>
      </c>
      <c r="B2" s="111">
        <v>0.84</v>
      </c>
      <c r="C2" s="112">
        <v>135</v>
      </c>
      <c r="D2" s="112">
        <v>562</v>
      </c>
      <c r="E2" s="111">
        <f>C2/D2</f>
        <v>0.2402135231316726</v>
      </c>
      <c r="F2" s="111">
        <v>0.48</v>
      </c>
      <c r="G2" s="113">
        <f t="shared" ref="G2:G27" si="0">D2*F2-C2</f>
        <v>134.76</v>
      </c>
      <c r="H2" s="112">
        <f>G2*M2</f>
        <v>24122.039999999997</v>
      </c>
      <c r="I2" s="114">
        <f>H2*M4 -(H2*M3)</f>
        <v>9890.0363999999972</v>
      </c>
      <c r="J2" s="9"/>
      <c r="K2" s="141" t="s">
        <v>38</v>
      </c>
      <c r="L2" s="142"/>
      <c r="M2" s="105">
        <v>179</v>
      </c>
      <c r="N2" s="106"/>
    </row>
    <row r="3" spans="1:14" s="5" customFormat="1" ht="15" customHeight="1" x14ac:dyDescent="0.2">
      <c r="A3" s="115"/>
      <c r="B3" s="116"/>
      <c r="C3" s="117"/>
      <c r="D3" s="117"/>
      <c r="E3" s="118" t="e">
        <f>C3/D3</f>
        <v>#DIV/0!</v>
      </c>
      <c r="F3" s="116"/>
      <c r="G3" s="119">
        <f t="shared" si="0"/>
        <v>0</v>
      </c>
      <c r="H3" s="120">
        <f>G3*N2</f>
        <v>0</v>
      </c>
      <c r="I3" s="121">
        <f>H3*N4 -(H3*N3)</f>
        <v>0</v>
      </c>
      <c r="J3" s="9"/>
      <c r="K3" s="143" t="s">
        <v>5</v>
      </c>
      <c r="L3" s="100"/>
      <c r="M3" s="107">
        <v>1.1000000000000001</v>
      </c>
      <c r="N3" s="108"/>
    </row>
    <row r="4" spans="1:14" ht="15" customHeight="1" x14ac:dyDescent="0.2">
      <c r="A4" s="122"/>
      <c r="B4" s="123"/>
      <c r="C4" s="124"/>
      <c r="D4" s="124"/>
      <c r="E4" s="118" t="e">
        <f t="shared" ref="E4:E27" si="1">C4/D4</f>
        <v>#DIV/0!</v>
      </c>
      <c r="F4" s="125"/>
      <c r="G4" s="119">
        <f t="shared" si="0"/>
        <v>0</v>
      </c>
      <c r="H4" s="120">
        <f>G4*N2</f>
        <v>0</v>
      </c>
      <c r="I4" s="121">
        <f>H4*N4 -(H4*N3)</f>
        <v>0</v>
      </c>
      <c r="J4" s="9"/>
      <c r="K4" s="144" t="s">
        <v>39</v>
      </c>
      <c r="L4" s="145"/>
      <c r="M4" s="107">
        <v>1.51</v>
      </c>
      <c r="N4" s="109"/>
    </row>
    <row r="5" spans="1:14" ht="15" customHeight="1" x14ac:dyDescent="0.2">
      <c r="A5" s="115"/>
      <c r="B5" s="116"/>
      <c r="C5" s="117"/>
      <c r="D5" s="117"/>
      <c r="E5" s="118" t="e">
        <f t="shared" si="1"/>
        <v>#DIV/0!</v>
      </c>
      <c r="F5" s="116"/>
      <c r="G5" s="119">
        <f t="shared" si="0"/>
        <v>0</v>
      </c>
      <c r="H5" s="120">
        <f>G5*N2</f>
        <v>0</v>
      </c>
      <c r="I5" s="121">
        <f>H5*N4 -(H5*N3)</f>
        <v>0</v>
      </c>
      <c r="J5" s="9"/>
      <c r="K5" s="86"/>
    </row>
    <row r="6" spans="1:14" ht="15" customHeight="1" x14ac:dyDescent="0.2">
      <c r="A6" s="122"/>
      <c r="B6" s="123"/>
      <c r="C6" s="124"/>
      <c r="D6" s="124"/>
      <c r="E6" s="118" t="e">
        <f t="shared" si="1"/>
        <v>#DIV/0!</v>
      </c>
      <c r="F6" s="125"/>
      <c r="G6" s="119">
        <f t="shared" si="0"/>
        <v>0</v>
      </c>
      <c r="H6" s="120">
        <f>G6*N2</f>
        <v>0</v>
      </c>
      <c r="I6" s="121">
        <f>H6*N4 -(H6*N3)</f>
        <v>0</v>
      </c>
      <c r="J6" s="9"/>
      <c r="K6" s="101" t="s">
        <v>58</v>
      </c>
      <c r="L6" s="96"/>
      <c r="M6" s="97"/>
      <c r="N6" s="97"/>
    </row>
    <row r="7" spans="1:14" ht="15" customHeight="1" x14ac:dyDescent="0.2">
      <c r="A7" s="115"/>
      <c r="B7" s="116"/>
      <c r="C7" s="117"/>
      <c r="D7" s="117"/>
      <c r="E7" s="118" t="e">
        <f t="shared" si="1"/>
        <v>#DIV/0!</v>
      </c>
      <c r="F7" s="116"/>
      <c r="G7" s="119">
        <f t="shared" si="0"/>
        <v>0</v>
      </c>
      <c r="H7" s="120">
        <f>G7*N2</f>
        <v>0</v>
      </c>
      <c r="I7" s="121">
        <f>H7*N4 -(H7*N3)</f>
        <v>0</v>
      </c>
      <c r="J7" s="9"/>
      <c r="K7" s="101" t="s">
        <v>59</v>
      </c>
      <c r="L7" s="96"/>
      <c r="M7" s="96"/>
      <c r="N7" s="96"/>
    </row>
    <row r="8" spans="1:14" ht="15" customHeight="1" x14ac:dyDescent="0.2">
      <c r="A8" s="122"/>
      <c r="B8" s="123"/>
      <c r="C8" s="124"/>
      <c r="D8" s="124"/>
      <c r="E8" s="118" t="e">
        <f t="shared" si="1"/>
        <v>#DIV/0!</v>
      </c>
      <c r="F8" s="125"/>
      <c r="G8" s="119">
        <f t="shared" si="0"/>
        <v>0</v>
      </c>
      <c r="H8" s="120">
        <f>G8*N2</f>
        <v>0</v>
      </c>
      <c r="I8" s="121">
        <f>H8*N4 -(H8*N3)</f>
        <v>0</v>
      </c>
      <c r="J8" s="9"/>
      <c r="K8" s="101" t="s">
        <v>60</v>
      </c>
      <c r="L8" s="96"/>
      <c r="M8" s="96"/>
      <c r="N8" s="96"/>
    </row>
    <row r="9" spans="1:14" ht="15" customHeight="1" x14ac:dyDescent="0.2">
      <c r="A9" s="115"/>
      <c r="B9" s="116"/>
      <c r="C9" s="117"/>
      <c r="D9" s="117"/>
      <c r="E9" s="118" t="e">
        <f t="shared" si="1"/>
        <v>#DIV/0!</v>
      </c>
      <c r="F9" s="116"/>
      <c r="G9" s="119">
        <f t="shared" si="0"/>
        <v>0</v>
      </c>
      <c r="H9" s="120">
        <f>G9*N2</f>
        <v>0</v>
      </c>
      <c r="I9" s="121">
        <f>H9*N4 -(H9*N3)</f>
        <v>0</v>
      </c>
      <c r="J9" s="9"/>
      <c r="K9" s="102" t="s">
        <v>68</v>
      </c>
      <c r="L9" s="96"/>
      <c r="M9" s="96"/>
      <c r="N9" s="96"/>
    </row>
    <row r="10" spans="1:14" s="5" customFormat="1" ht="15" customHeight="1" x14ac:dyDescent="0.2">
      <c r="A10" s="126"/>
      <c r="B10" s="127"/>
      <c r="C10" s="128"/>
      <c r="D10" s="128"/>
      <c r="E10" s="118" t="e">
        <f t="shared" si="1"/>
        <v>#DIV/0!</v>
      </c>
      <c r="F10" s="125"/>
      <c r="G10" s="119">
        <f t="shared" si="0"/>
        <v>0</v>
      </c>
      <c r="H10" s="120">
        <f>G10*N2</f>
        <v>0</v>
      </c>
      <c r="I10" s="121">
        <f>H10*N4 -(H10*N3)</f>
        <v>0</v>
      </c>
      <c r="J10" s="9"/>
      <c r="K10" s="102" t="s">
        <v>69</v>
      </c>
      <c r="L10" s="98"/>
      <c r="M10" s="98"/>
      <c r="N10" s="98"/>
    </row>
    <row r="11" spans="1:14" s="6" customFormat="1" ht="15" customHeight="1" x14ac:dyDescent="0.2">
      <c r="A11" s="115"/>
      <c r="B11" s="116"/>
      <c r="C11" s="117"/>
      <c r="D11" s="117"/>
      <c r="E11" s="118" t="e">
        <f t="shared" si="1"/>
        <v>#DIV/0!</v>
      </c>
      <c r="F11" s="116"/>
      <c r="G11" s="119">
        <f t="shared" si="0"/>
        <v>0</v>
      </c>
      <c r="H11" s="120">
        <f>G11*N2</f>
        <v>0</v>
      </c>
      <c r="I11" s="121">
        <f>H11*N4 -(H11*N3)</f>
        <v>0</v>
      </c>
      <c r="J11" s="9"/>
      <c r="K11" s="24" t="s">
        <v>46</v>
      </c>
      <c r="L11" s="95"/>
      <c r="M11" s="95"/>
      <c r="N11" s="95"/>
    </row>
    <row r="12" spans="1:14" s="6" customFormat="1" ht="15" customHeight="1" x14ac:dyDescent="0.2">
      <c r="A12" s="122"/>
      <c r="B12" s="123"/>
      <c r="C12" s="124"/>
      <c r="D12" s="124"/>
      <c r="E12" s="118" t="e">
        <f t="shared" si="1"/>
        <v>#DIV/0!</v>
      </c>
      <c r="F12" s="125"/>
      <c r="G12" s="119">
        <f t="shared" si="0"/>
        <v>0</v>
      </c>
      <c r="H12" s="120">
        <f>G12*N2</f>
        <v>0</v>
      </c>
      <c r="I12" s="121">
        <f>H12*N4 -(H12*N3)</f>
        <v>0</v>
      </c>
      <c r="J12" s="9"/>
      <c r="K12" s="99" t="s">
        <v>62</v>
      </c>
      <c r="L12" s="99"/>
      <c r="M12" s="99"/>
      <c r="N12" s="99"/>
    </row>
    <row r="13" spans="1:14" s="5" customFormat="1" ht="15" customHeight="1" x14ac:dyDescent="0.2">
      <c r="A13" s="129"/>
      <c r="B13" s="130"/>
      <c r="C13" s="131"/>
      <c r="D13" s="131"/>
      <c r="E13" s="118" t="e">
        <f t="shared" si="1"/>
        <v>#DIV/0!</v>
      </c>
      <c r="F13" s="116"/>
      <c r="G13" s="119">
        <f t="shared" si="0"/>
        <v>0</v>
      </c>
      <c r="H13" s="120">
        <f>G13*N2</f>
        <v>0</v>
      </c>
      <c r="I13" s="121">
        <f>H13*N4 -(H13*N3)</f>
        <v>0</v>
      </c>
      <c r="J13" s="9"/>
      <c r="K13" s="99" t="s">
        <v>47</v>
      </c>
      <c r="L13" s="99"/>
      <c r="M13" s="99"/>
      <c r="N13" s="99"/>
    </row>
    <row r="14" spans="1:14" s="5" customFormat="1" ht="15" customHeight="1" x14ac:dyDescent="0.2">
      <c r="A14" s="126"/>
      <c r="B14" s="127"/>
      <c r="C14" s="128"/>
      <c r="D14" s="128"/>
      <c r="E14" s="118" t="e">
        <f t="shared" si="1"/>
        <v>#DIV/0!</v>
      </c>
      <c r="F14" s="125"/>
      <c r="G14" s="119">
        <f t="shared" si="0"/>
        <v>0</v>
      </c>
      <c r="H14" s="120">
        <f>G14*N2</f>
        <v>0</v>
      </c>
      <c r="I14" s="121">
        <f>H14*N4 -(H14*N3)</f>
        <v>0</v>
      </c>
      <c r="J14" s="9"/>
      <c r="K14" s="99" t="s">
        <v>48</v>
      </c>
      <c r="L14" s="99"/>
      <c r="M14" s="99"/>
      <c r="N14" s="99"/>
    </row>
    <row r="15" spans="1:14" s="5" customFormat="1" ht="15" customHeight="1" x14ac:dyDescent="0.2">
      <c r="A15" s="129"/>
      <c r="B15" s="130"/>
      <c r="C15" s="131"/>
      <c r="D15" s="131"/>
      <c r="E15" s="118" t="e">
        <f t="shared" si="1"/>
        <v>#DIV/0!</v>
      </c>
      <c r="F15" s="116"/>
      <c r="G15" s="119">
        <f t="shared" si="0"/>
        <v>0</v>
      </c>
      <c r="H15" s="120">
        <f>G15*N2</f>
        <v>0</v>
      </c>
      <c r="I15" s="121">
        <f>H15*N4 -(H15*N3)</f>
        <v>0</v>
      </c>
      <c r="J15" s="9"/>
      <c r="K15" s="99" t="s">
        <v>63</v>
      </c>
      <c r="L15" s="99"/>
      <c r="M15" s="99"/>
      <c r="N15" s="99"/>
    </row>
    <row r="16" spans="1:14" s="5" customFormat="1" ht="15" customHeight="1" x14ac:dyDescent="0.2">
      <c r="A16" s="126"/>
      <c r="B16" s="127"/>
      <c r="C16" s="128"/>
      <c r="D16" s="128"/>
      <c r="E16" s="118" t="e">
        <f t="shared" si="1"/>
        <v>#DIV/0!</v>
      </c>
      <c r="F16" s="125"/>
      <c r="G16" s="119">
        <f t="shared" si="0"/>
        <v>0</v>
      </c>
      <c r="H16" s="120">
        <f>G16*N2</f>
        <v>0</v>
      </c>
      <c r="I16" s="121">
        <f>H16*N4 -(H16*N3)</f>
        <v>0</v>
      </c>
      <c r="J16" s="9"/>
      <c r="K16" s="99" t="s">
        <v>52</v>
      </c>
      <c r="L16" s="99"/>
      <c r="M16" s="99"/>
      <c r="N16" s="99"/>
    </row>
    <row r="17" spans="1:14" s="5" customFormat="1" ht="15" customHeight="1" x14ac:dyDescent="0.2">
      <c r="A17" s="129"/>
      <c r="B17" s="130"/>
      <c r="C17" s="131"/>
      <c r="D17" s="131"/>
      <c r="E17" s="118" t="e">
        <f t="shared" si="1"/>
        <v>#DIV/0!</v>
      </c>
      <c r="F17" s="116"/>
      <c r="G17" s="119">
        <f t="shared" si="0"/>
        <v>0</v>
      </c>
      <c r="H17" s="120">
        <f>G17*N2</f>
        <v>0</v>
      </c>
      <c r="I17" s="121">
        <f>H17*N4 -(H17*N3)</f>
        <v>0</v>
      </c>
      <c r="J17" s="9"/>
      <c r="K17" s="99" t="s">
        <v>53</v>
      </c>
      <c r="L17" s="99"/>
      <c r="M17" s="99"/>
      <c r="N17" s="99"/>
    </row>
    <row r="18" spans="1:14" s="5" customFormat="1" ht="15" customHeight="1" x14ac:dyDescent="0.2">
      <c r="A18" s="126"/>
      <c r="B18" s="127"/>
      <c r="C18" s="128"/>
      <c r="D18" s="128"/>
      <c r="E18" s="118" t="e">
        <f t="shared" si="1"/>
        <v>#DIV/0!</v>
      </c>
      <c r="F18" s="125"/>
      <c r="G18" s="119">
        <f t="shared" si="0"/>
        <v>0</v>
      </c>
      <c r="H18" s="120">
        <f>G18*N2</f>
        <v>0</v>
      </c>
      <c r="I18" s="121">
        <f>H18*N4 -(H18*N3)</f>
        <v>0</v>
      </c>
      <c r="J18" s="9"/>
      <c r="K18" s="99" t="s">
        <v>64</v>
      </c>
      <c r="L18" s="99"/>
      <c r="M18" s="99"/>
      <c r="N18" s="99"/>
    </row>
    <row r="19" spans="1:14" s="6" customFormat="1" ht="15" customHeight="1" x14ac:dyDescent="0.2">
      <c r="A19" s="115"/>
      <c r="B19" s="116"/>
      <c r="C19" s="117"/>
      <c r="D19" s="117"/>
      <c r="E19" s="118" t="e">
        <f t="shared" si="1"/>
        <v>#DIV/0!</v>
      </c>
      <c r="F19" s="116"/>
      <c r="G19" s="119">
        <f t="shared" si="0"/>
        <v>0</v>
      </c>
      <c r="H19" s="120">
        <f>G19*N2</f>
        <v>0</v>
      </c>
      <c r="I19" s="121">
        <f>H19*N4 -(H19*N3)</f>
        <v>0</v>
      </c>
      <c r="J19" s="9"/>
      <c r="K19" s="99" t="s">
        <v>70</v>
      </c>
      <c r="L19" s="99"/>
      <c r="M19" s="99"/>
      <c r="N19" s="99"/>
    </row>
    <row r="20" spans="1:14" s="6" customFormat="1" ht="15" customHeight="1" x14ac:dyDescent="0.2">
      <c r="A20" s="122"/>
      <c r="B20" s="123"/>
      <c r="C20" s="124"/>
      <c r="D20" s="124"/>
      <c r="E20" s="118" t="e">
        <f t="shared" si="1"/>
        <v>#DIV/0!</v>
      </c>
      <c r="F20" s="125"/>
      <c r="G20" s="119">
        <f t="shared" si="0"/>
        <v>0</v>
      </c>
      <c r="H20" s="120">
        <f>G20*N2</f>
        <v>0</v>
      </c>
      <c r="I20" s="121">
        <f>H20*N4 -(H20*N3)</f>
        <v>0</v>
      </c>
      <c r="J20" s="9"/>
      <c r="K20" s="99" t="s">
        <v>49</v>
      </c>
      <c r="L20" s="99"/>
      <c r="M20" s="99"/>
      <c r="N20" s="99"/>
    </row>
    <row r="21" spans="1:14" s="5" customFormat="1" ht="15" customHeight="1" x14ac:dyDescent="0.2">
      <c r="A21" s="129"/>
      <c r="B21" s="130"/>
      <c r="C21" s="131"/>
      <c r="D21" s="131"/>
      <c r="E21" s="118" t="e">
        <f t="shared" si="1"/>
        <v>#DIV/0!</v>
      </c>
      <c r="F21" s="116"/>
      <c r="G21" s="119">
        <f t="shared" si="0"/>
        <v>0</v>
      </c>
      <c r="H21" s="120">
        <f>G21*N2</f>
        <v>0</v>
      </c>
      <c r="I21" s="121">
        <f>H21*N4 -(H21*N3)</f>
        <v>0</v>
      </c>
      <c r="J21" s="9"/>
      <c r="K21" s="99" t="s">
        <v>50</v>
      </c>
      <c r="L21" s="99"/>
      <c r="M21" s="99"/>
      <c r="N21" s="99"/>
    </row>
    <row r="22" spans="1:14" s="5" customFormat="1" ht="15" customHeight="1" x14ac:dyDescent="0.2">
      <c r="A22" s="126"/>
      <c r="B22" s="127"/>
      <c r="C22" s="128"/>
      <c r="D22" s="128"/>
      <c r="E22" s="118" t="e">
        <f t="shared" si="1"/>
        <v>#DIV/0!</v>
      </c>
      <c r="F22" s="125"/>
      <c r="G22" s="119">
        <f t="shared" si="0"/>
        <v>0</v>
      </c>
      <c r="H22" s="120">
        <f>G22*N2</f>
        <v>0</v>
      </c>
      <c r="I22" s="121">
        <f>H22*N4 -(H22*N3)</f>
        <v>0</v>
      </c>
      <c r="J22" s="9"/>
      <c r="K22" s="99" t="s">
        <v>51</v>
      </c>
      <c r="L22" s="99"/>
      <c r="M22" s="99"/>
      <c r="N22" s="99"/>
    </row>
    <row r="23" spans="1:14" s="6" customFormat="1" ht="15" customHeight="1" x14ac:dyDescent="0.2">
      <c r="A23" s="115"/>
      <c r="B23" s="116"/>
      <c r="C23" s="117"/>
      <c r="D23" s="117"/>
      <c r="E23" s="118" t="e">
        <f t="shared" si="1"/>
        <v>#DIV/0!</v>
      </c>
      <c r="F23" s="116"/>
      <c r="G23" s="119">
        <f t="shared" si="0"/>
        <v>0</v>
      </c>
      <c r="H23" s="120">
        <f>G23*N2</f>
        <v>0</v>
      </c>
      <c r="I23" s="121">
        <f>H23*N4 -(H23*N3)</f>
        <v>0</v>
      </c>
      <c r="J23" s="9"/>
      <c r="K23" s="99" t="s">
        <v>71</v>
      </c>
      <c r="L23" s="99"/>
      <c r="M23" s="99"/>
      <c r="N23" s="99"/>
    </row>
    <row r="24" spans="1:14" s="6" customFormat="1" ht="15" customHeight="1" x14ac:dyDescent="0.2">
      <c r="A24" s="122"/>
      <c r="B24" s="123"/>
      <c r="C24" s="124"/>
      <c r="D24" s="124"/>
      <c r="E24" s="118" t="e">
        <f t="shared" si="1"/>
        <v>#DIV/0!</v>
      </c>
      <c r="F24" s="125"/>
      <c r="G24" s="119">
        <f t="shared" si="0"/>
        <v>0</v>
      </c>
      <c r="H24" s="120">
        <f>G24*N2</f>
        <v>0</v>
      </c>
      <c r="I24" s="121">
        <f>H24*N4 -(H24*N3)</f>
        <v>0</v>
      </c>
      <c r="J24" s="9"/>
      <c r="K24" s="99" t="s">
        <v>65</v>
      </c>
      <c r="L24" s="99"/>
      <c r="M24" s="99"/>
      <c r="N24" s="99"/>
    </row>
    <row r="25" spans="1:14" s="6" customFormat="1" ht="15" customHeight="1" x14ac:dyDescent="0.2">
      <c r="A25" s="115"/>
      <c r="B25" s="116"/>
      <c r="C25" s="117"/>
      <c r="D25" s="117"/>
      <c r="E25" s="118" t="e">
        <f t="shared" si="1"/>
        <v>#DIV/0!</v>
      </c>
      <c r="F25" s="116"/>
      <c r="G25" s="119">
        <f t="shared" si="0"/>
        <v>0</v>
      </c>
      <c r="H25" s="120">
        <f>G25*N2</f>
        <v>0</v>
      </c>
      <c r="I25" s="121">
        <f>H25*N4 -(H25*N3)</f>
        <v>0</v>
      </c>
      <c r="J25" s="9"/>
      <c r="K25" s="99" t="s">
        <v>54</v>
      </c>
      <c r="L25" s="99"/>
      <c r="M25" s="99"/>
      <c r="N25" s="99"/>
    </row>
    <row r="26" spans="1:14" s="6" customFormat="1" ht="15" customHeight="1" x14ac:dyDescent="0.2">
      <c r="A26" s="122"/>
      <c r="B26" s="123"/>
      <c r="C26" s="124"/>
      <c r="D26" s="124"/>
      <c r="E26" s="118" t="e">
        <f t="shared" si="1"/>
        <v>#DIV/0!</v>
      </c>
      <c r="F26" s="125"/>
      <c r="G26" s="119">
        <f t="shared" si="0"/>
        <v>0</v>
      </c>
      <c r="H26" s="120">
        <f>G26*N2</f>
        <v>0</v>
      </c>
      <c r="I26" s="121">
        <f>H26*N4 -(H26*N3)</f>
        <v>0</v>
      </c>
      <c r="J26" s="9"/>
      <c r="K26" s="99" t="s">
        <v>55</v>
      </c>
      <c r="L26" s="99"/>
      <c r="M26" s="99"/>
      <c r="N26" s="99"/>
    </row>
    <row r="27" spans="1:14" s="5" customFormat="1" ht="15" customHeight="1" thickBot="1" x14ac:dyDescent="0.25">
      <c r="A27" s="129"/>
      <c r="B27" s="130"/>
      <c r="C27" s="131"/>
      <c r="D27" s="131"/>
      <c r="E27" s="118" t="e">
        <f t="shared" si="1"/>
        <v>#DIV/0!</v>
      </c>
      <c r="F27" s="116"/>
      <c r="G27" s="119">
        <f t="shared" si="0"/>
        <v>0</v>
      </c>
      <c r="H27" s="120">
        <f>G27*N2</f>
        <v>0</v>
      </c>
      <c r="I27" s="132">
        <f>H27*N4 -(H27*N3)</f>
        <v>0</v>
      </c>
      <c r="J27" s="9"/>
      <c r="K27" s="99" t="s">
        <v>56</v>
      </c>
      <c r="L27" s="99"/>
      <c r="M27" s="99"/>
      <c r="N27" s="99"/>
    </row>
    <row r="28" spans="1:14" ht="17.25" customHeight="1" thickBot="1" x14ac:dyDescent="0.25">
      <c r="A28" s="133" t="s">
        <v>3</v>
      </c>
      <c r="B28" s="134"/>
      <c r="C28" s="135"/>
      <c r="D28" s="136"/>
      <c r="E28" s="137"/>
      <c r="F28" s="138"/>
      <c r="G28" s="139">
        <f>SUM(G3:G27)</f>
        <v>0</v>
      </c>
      <c r="H28" s="140">
        <f>SUM(H3:H27)</f>
        <v>0</v>
      </c>
      <c r="I28" s="150">
        <f>SUM(I3:I27)</f>
        <v>0</v>
      </c>
      <c r="J28" s="10"/>
      <c r="K28" s="99" t="s">
        <v>57</v>
      </c>
      <c r="L28" s="86"/>
      <c r="M28" s="86"/>
      <c r="N28" s="86"/>
    </row>
    <row r="29" spans="1:14" ht="15" customHeight="1" x14ac:dyDescent="0.2">
      <c r="A29" s="3"/>
      <c r="L29" s="86"/>
      <c r="M29" s="86"/>
      <c r="N29" s="86"/>
    </row>
    <row r="31" spans="1:14" ht="15" customHeight="1" x14ac:dyDescent="0.2">
      <c r="A31" s="3"/>
      <c r="B31"/>
      <c r="D31"/>
      <c r="E31"/>
      <c r="F31"/>
      <c r="I31" s="3"/>
      <c r="J31" s="3"/>
    </row>
    <row r="32" spans="1:14" ht="15" customHeight="1" x14ac:dyDescent="0.2">
      <c r="A32"/>
      <c r="B32" s="4"/>
      <c r="C32" s="3"/>
      <c r="D32"/>
      <c r="E32"/>
      <c r="F32"/>
      <c r="K32" s="3"/>
    </row>
    <row r="59" spans="4:6" ht="15" customHeight="1" x14ac:dyDescent="0.2">
      <c r="D59" s="11"/>
      <c r="E59" s="11"/>
      <c r="F59" s="11"/>
    </row>
    <row r="60" spans="4:6" ht="15" customHeight="1" x14ac:dyDescent="0.2">
      <c r="D60" s="11"/>
      <c r="E60" s="11"/>
      <c r="F60" s="11"/>
    </row>
    <row r="112" spans="1:2" ht="15" customHeight="1" x14ac:dyDescent="0.2">
      <c r="A112" s="11"/>
      <c r="B112" s="12"/>
    </row>
    <row r="113" spans="1:2" ht="15" customHeight="1" x14ac:dyDescent="0.2">
      <c r="A113" s="11"/>
      <c r="B113" s="11"/>
    </row>
  </sheetData>
  <sheetProtection password="F517" sheet="1" objects="1" scenarios="1" selectLockedCells="1"/>
  <phoneticPr fontId="3" type="noConversion"/>
  <pageMargins left="0.29166666666666669" right="0.33333333333333331" top="0.625" bottom="0.53125" header="0.3" footer="0.3"/>
  <pageSetup fitToWidth="0" fitToHeight="0" orientation="landscape" r:id="rId1"/>
  <headerFooter alignWithMargins="0">
    <oddHeader xml:space="preserve">&amp;C&amp;"-,Bold"&amp;11Multi-Campus Classroom Breakfast Revenue Calculator - all meals served free
</oddHeader>
  </headerFooter>
  <ignoredErrors>
    <ignoredError sqref="E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Layout" zoomScaleNormal="100" workbookViewId="0">
      <selection activeCell="C10" sqref="C10"/>
    </sheetView>
  </sheetViews>
  <sheetFormatPr defaultRowHeight="12.75" x14ac:dyDescent="0.2"/>
  <cols>
    <col min="1" max="1" width="2.85546875" customWidth="1"/>
    <col min="2" max="2" width="11.5703125" customWidth="1"/>
    <col min="3" max="3" width="14.5703125" customWidth="1"/>
    <col min="4" max="4" width="6.42578125" customWidth="1"/>
    <col min="5" max="5" width="11.7109375" customWidth="1"/>
    <col min="6" max="6" width="5.140625" customWidth="1"/>
    <col min="7" max="7" width="11" customWidth="1"/>
    <col min="8" max="8" width="3.85546875" customWidth="1"/>
    <col min="9" max="9" width="3" customWidth="1"/>
    <col min="10" max="10" width="11" customWidth="1"/>
    <col min="11" max="11" width="11.140625" customWidth="1"/>
    <col min="12" max="12" width="5.7109375" customWidth="1"/>
    <col min="13" max="13" width="12.42578125" customWidth="1"/>
    <col min="14" max="14" width="5.28515625" customWidth="1"/>
    <col min="15" max="15" width="11.7109375" customWidth="1"/>
    <col min="16" max="16" width="4.5703125" customWidth="1"/>
  </cols>
  <sheetData>
    <row r="1" spans="1:16" ht="15" x14ac:dyDescent="0.25">
      <c r="A1" s="13"/>
      <c r="B1" s="46" t="s">
        <v>9</v>
      </c>
      <c r="C1" s="47"/>
      <c r="D1" s="48"/>
      <c r="E1" s="48"/>
      <c r="F1" s="48"/>
      <c r="G1" s="48"/>
      <c r="H1" s="37"/>
      <c r="I1" s="17"/>
      <c r="J1" s="51" t="s">
        <v>43</v>
      </c>
      <c r="K1" s="91" t="s">
        <v>9</v>
      </c>
      <c r="L1" s="92" t="s">
        <v>10</v>
      </c>
      <c r="M1" s="93"/>
      <c r="N1" s="51"/>
      <c r="O1" s="51"/>
      <c r="P1" s="18"/>
    </row>
    <row r="2" spans="1:16" ht="15" x14ac:dyDescent="0.25">
      <c r="A2" s="13"/>
      <c r="B2" s="46"/>
      <c r="C2" s="34"/>
      <c r="D2" s="41"/>
      <c r="E2" s="41"/>
      <c r="F2" s="41"/>
      <c r="G2" s="41"/>
      <c r="H2" s="37"/>
      <c r="I2" s="21"/>
      <c r="J2" s="52"/>
      <c r="K2" s="52"/>
      <c r="L2" s="52"/>
      <c r="M2" s="52"/>
      <c r="N2" s="52"/>
      <c r="O2" s="52"/>
      <c r="P2" s="20"/>
    </row>
    <row r="3" spans="1:16" ht="15" x14ac:dyDescent="0.25">
      <c r="A3" s="13"/>
      <c r="B3" s="49" t="s">
        <v>41</v>
      </c>
      <c r="C3" s="34"/>
      <c r="D3" s="41"/>
      <c r="E3" s="41"/>
      <c r="F3" s="41"/>
      <c r="G3" s="41"/>
      <c r="H3" s="37"/>
      <c r="I3" s="21"/>
      <c r="J3" s="52"/>
      <c r="K3" s="52"/>
      <c r="L3" s="52"/>
      <c r="M3" s="52"/>
      <c r="N3" s="52"/>
      <c r="O3" s="52"/>
      <c r="P3" s="20"/>
    </row>
    <row r="4" spans="1:16" ht="15" x14ac:dyDescent="0.25">
      <c r="A4" s="13"/>
      <c r="B4" s="50" t="s">
        <v>34</v>
      </c>
      <c r="C4" s="34"/>
      <c r="D4" s="41"/>
      <c r="E4" s="41"/>
      <c r="F4" s="41"/>
      <c r="G4" s="41"/>
      <c r="H4" s="37"/>
      <c r="I4" s="21"/>
      <c r="J4" s="52"/>
      <c r="K4" s="52"/>
      <c r="L4" s="52"/>
      <c r="M4" s="52"/>
      <c r="N4" s="52"/>
      <c r="O4" s="52"/>
      <c r="P4" s="20"/>
    </row>
    <row r="5" spans="1:16" x14ac:dyDescent="0.2">
      <c r="A5" s="13"/>
      <c r="B5" s="50" t="s">
        <v>35</v>
      </c>
      <c r="C5" s="41"/>
      <c r="D5" s="41"/>
      <c r="E5" s="41"/>
      <c r="F5" s="41"/>
      <c r="G5" s="41"/>
      <c r="H5" s="37"/>
      <c r="I5" s="21"/>
      <c r="J5" s="52"/>
      <c r="K5" s="52"/>
      <c r="L5" s="52"/>
      <c r="M5" s="52"/>
      <c r="N5" s="52"/>
      <c r="O5" s="52"/>
      <c r="P5" s="20"/>
    </row>
    <row r="6" spans="1:16" x14ac:dyDescent="0.2">
      <c r="A6" s="13"/>
      <c r="B6" s="50" t="s">
        <v>44</v>
      </c>
      <c r="C6" s="41"/>
      <c r="D6" s="41"/>
      <c r="E6" s="41"/>
      <c r="F6" s="41"/>
      <c r="G6" s="41"/>
      <c r="H6" s="37"/>
      <c r="I6" s="21"/>
      <c r="J6" s="52"/>
      <c r="K6" s="52"/>
      <c r="L6" s="52"/>
      <c r="M6" s="52"/>
      <c r="N6" s="52"/>
      <c r="O6" s="52"/>
      <c r="P6" s="20"/>
    </row>
    <row r="7" spans="1:16" x14ac:dyDescent="0.2">
      <c r="A7" s="13"/>
      <c r="B7" s="50" t="s">
        <v>45</v>
      </c>
      <c r="C7" s="41"/>
      <c r="D7" s="41"/>
      <c r="E7" s="41"/>
      <c r="F7" s="41"/>
      <c r="G7" s="41"/>
      <c r="H7" s="37"/>
      <c r="I7" s="21"/>
      <c r="J7" s="52"/>
      <c r="K7" s="52"/>
      <c r="L7" s="52"/>
      <c r="M7" s="52"/>
      <c r="N7" s="52"/>
      <c r="O7" s="52"/>
      <c r="P7" s="20"/>
    </row>
    <row r="8" spans="1:16" ht="15.75" x14ac:dyDescent="0.25">
      <c r="A8" s="13"/>
      <c r="B8" s="38" t="s">
        <v>11</v>
      </c>
      <c r="C8" s="38"/>
      <c r="D8" s="38"/>
      <c r="E8" s="38"/>
      <c r="F8" s="38"/>
      <c r="G8" s="38"/>
      <c r="H8" s="38"/>
      <c r="I8" s="19"/>
      <c r="J8" s="54" t="s">
        <v>11</v>
      </c>
      <c r="K8" s="54"/>
      <c r="L8" s="54"/>
      <c r="M8" s="54"/>
      <c r="N8" s="54"/>
      <c r="O8" s="54"/>
      <c r="P8" s="20"/>
    </row>
    <row r="9" spans="1:16" ht="51" x14ac:dyDescent="0.2">
      <c r="A9" s="13"/>
      <c r="B9" s="74" t="s">
        <v>40</v>
      </c>
      <c r="C9" s="74" t="s">
        <v>12</v>
      </c>
      <c r="D9" s="75"/>
      <c r="E9" s="74" t="s">
        <v>72</v>
      </c>
      <c r="F9" s="76"/>
      <c r="G9" s="75" t="s">
        <v>13</v>
      </c>
      <c r="H9" s="7"/>
      <c r="I9" s="77"/>
      <c r="J9" s="78" t="s">
        <v>40</v>
      </c>
      <c r="K9" s="78" t="s">
        <v>12</v>
      </c>
      <c r="L9" s="79"/>
      <c r="M9" s="78" t="s">
        <v>42</v>
      </c>
      <c r="N9" s="80"/>
      <c r="O9" s="79" t="s">
        <v>13</v>
      </c>
      <c r="P9" s="81"/>
    </row>
    <row r="10" spans="1:16" ht="15.75" x14ac:dyDescent="0.25">
      <c r="A10" s="13"/>
      <c r="B10" s="28" t="s">
        <v>14</v>
      </c>
      <c r="C10" s="72"/>
      <c r="D10" s="26" t="s">
        <v>15</v>
      </c>
      <c r="E10" s="31">
        <v>1.51</v>
      </c>
      <c r="F10" s="27" t="s">
        <v>16</v>
      </c>
      <c r="G10" s="29">
        <f>C10*E10</f>
        <v>0</v>
      </c>
      <c r="H10" s="13"/>
      <c r="I10" s="19"/>
      <c r="J10" s="58" t="s">
        <v>14</v>
      </c>
      <c r="K10" s="59">
        <v>351</v>
      </c>
      <c r="L10" s="56" t="s">
        <v>15</v>
      </c>
      <c r="M10" s="60">
        <v>1.51</v>
      </c>
      <c r="N10" s="57" t="s">
        <v>16</v>
      </c>
      <c r="O10" s="66">
        <f>K10*M10</f>
        <v>530.01</v>
      </c>
      <c r="P10" s="20"/>
    </row>
    <row r="11" spans="1:16" ht="15.75" x14ac:dyDescent="0.25">
      <c r="A11" s="13"/>
      <c r="B11" s="28" t="s">
        <v>17</v>
      </c>
      <c r="C11" s="72"/>
      <c r="D11" s="26" t="s">
        <v>15</v>
      </c>
      <c r="E11" s="31">
        <v>1.21</v>
      </c>
      <c r="F11" s="27" t="s">
        <v>16</v>
      </c>
      <c r="G11" s="30">
        <f>C11*E11</f>
        <v>0</v>
      </c>
      <c r="H11" s="13"/>
      <c r="I11" s="19"/>
      <c r="J11" s="58" t="s">
        <v>17</v>
      </c>
      <c r="K11" s="59">
        <v>45</v>
      </c>
      <c r="L11" s="56" t="s">
        <v>15</v>
      </c>
      <c r="M11" s="60">
        <v>1.21</v>
      </c>
      <c r="N11" s="57" t="s">
        <v>16</v>
      </c>
      <c r="O11" s="67">
        <f>K11*M11</f>
        <v>54.449999999999996</v>
      </c>
      <c r="P11" s="20"/>
    </row>
    <row r="12" spans="1:16" ht="16.5" thickBot="1" x14ac:dyDescent="0.3">
      <c r="A12" s="13"/>
      <c r="B12" s="28" t="s">
        <v>18</v>
      </c>
      <c r="C12" s="73"/>
      <c r="D12" s="26" t="s">
        <v>15</v>
      </c>
      <c r="E12" s="31">
        <v>0.27</v>
      </c>
      <c r="F12" s="27" t="s">
        <v>16</v>
      </c>
      <c r="G12" s="32">
        <f>C12*E12</f>
        <v>0</v>
      </c>
      <c r="H12" s="13"/>
      <c r="I12" s="19"/>
      <c r="J12" s="58" t="s">
        <v>18</v>
      </c>
      <c r="K12" s="61">
        <v>95</v>
      </c>
      <c r="L12" s="56" t="s">
        <v>15</v>
      </c>
      <c r="M12" s="60">
        <v>0.27</v>
      </c>
      <c r="N12" s="57" t="s">
        <v>16</v>
      </c>
      <c r="O12" s="68">
        <f>K12*M12</f>
        <v>25.650000000000002</v>
      </c>
      <c r="P12" s="20"/>
    </row>
    <row r="13" spans="1:16" ht="15.75" thickBot="1" x14ac:dyDescent="0.3">
      <c r="A13" s="13"/>
      <c r="B13" s="33" t="s">
        <v>19</v>
      </c>
      <c r="C13" s="71">
        <f>SUM(C10:C12)</f>
        <v>0</v>
      </c>
      <c r="D13" s="34"/>
      <c r="E13" s="34"/>
      <c r="F13" s="34"/>
      <c r="G13" s="35">
        <f>SUM(G10:G12)</f>
        <v>0</v>
      </c>
      <c r="H13" s="13"/>
      <c r="I13" s="19"/>
      <c r="J13" s="62" t="s">
        <v>19</v>
      </c>
      <c r="K13" s="70">
        <f>SUM(K10:K12)</f>
        <v>491</v>
      </c>
      <c r="L13" s="63"/>
      <c r="M13" s="63"/>
      <c r="N13" s="63"/>
      <c r="O13" s="69">
        <f>SUM(O10:O12)</f>
        <v>610.11</v>
      </c>
      <c r="P13" s="20"/>
    </row>
    <row r="14" spans="1:16" x14ac:dyDescent="0.2">
      <c r="A14" s="13"/>
      <c r="B14" s="36" t="s">
        <v>20</v>
      </c>
      <c r="C14" s="37"/>
      <c r="D14" s="37"/>
      <c r="E14" s="37"/>
      <c r="F14" s="37"/>
      <c r="G14" s="37"/>
      <c r="H14" s="13"/>
      <c r="I14" s="19"/>
      <c r="J14" s="53"/>
      <c r="K14" s="53"/>
      <c r="L14" s="53"/>
      <c r="M14" s="53"/>
      <c r="N14" s="53"/>
      <c r="O14" s="53"/>
      <c r="P14" s="20"/>
    </row>
    <row r="15" spans="1:16" x14ac:dyDescent="0.2">
      <c r="A15" s="13"/>
      <c r="B15" s="37"/>
      <c r="C15" s="37"/>
      <c r="D15" s="37"/>
      <c r="E15" s="37"/>
      <c r="F15" s="37"/>
      <c r="G15" s="37"/>
      <c r="H15" s="13"/>
      <c r="I15" s="19"/>
      <c r="J15" s="53"/>
      <c r="K15" s="53"/>
      <c r="L15" s="53"/>
      <c r="M15" s="53"/>
      <c r="N15" s="53"/>
      <c r="O15" s="53"/>
      <c r="P15" s="20"/>
    </row>
    <row r="16" spans="1:16" ht="15.75" x14ac:dyDescent="0.25">
      <c r="A16" s="13"/>
      <c r="B16" s="38" t="s">
        <v>21</v>
      </c>
      <c r="C16" s="38"/>
      <c r="D16" s="38"/>
      <c r="E16" s="38"/>
      <c r="F16" s="38"/>
      <c r="G16" s="38"/>
      <c r="H16" s="14"/>
      <c r="I16" s="19"/>
      <c r="J16" s="54" t="s">
        <v>21</v>
      </c>
      <c r="K16" s="54"/>
      <c r="L16" s="54"/>
      <c r="M16" s="54"/>
      <c r="N16" s="54"/>
      <c r="O16" s="54"/>
      <c r="P16" s="20"/>
    </row>
    <row r="17" spans="1:16" ht="15.75" customHeight="1" x14ac:dyDescent="0.2">
      <c r="A17" s="13"/>
      <c r="B17" s="37"/>
      <c r="C17" s="37"/>
      <c r="D17" s="37"/>
      <c r="E17" s="37"/>
      <c r="F17" s="37"/>
      <c r="G17" s="37"/>
      <c r="H17" s="13"/>
      <c r="I17" s="19"/>
      <c r="J17" s="53"/>
      <c r="K17" s="53"/>
      <c r="L17" s="53"/>
      <c r="M17" s="53"/>
      <c r="N17" s="53"/>
      <c r="O17" s="53"/>
      <c r="P17" s="20"/>
    </row>
    <row r="18" spans="1:16" ht="15.75" customHeight="1" x14ac:dyDescent="0.25">
      <c r="A18" s="13"/>
      <c r="B18" s="37"/>
      <c r="C18" s="26" t="s">
        <v>22</v>
      </c>
      <c r="D18" s="39"/>
      <c r="E18" s="39"/>
      <c r="F18" s="39"/>
      <c r="G18" s="39"/>
      <c r="H18" s="13"/>
      <c r="I18" s="19"/>
      <c r="J18" s="53"/>
      <c r="K18" s="79" t="s">
        <v>22</v>
      </c>
      <c r="L18" s="82"/>
      <c r="M18" s="82"/>
      <c r="N18" s="82"/>
      <c r="O18" s="82"/>
      <c r="P18" s="20"/>
    </row>
    <row r="19" spans="1:16" ht="15.75" customHeight="1" x14ac:dyDescent="0.25">
      <c r="A19" s="13"/>
      <c r="B19" s="37"/>
      <c r="C19" s="26" t="s">
        <v>23</v>
      </c>
      <c r="D19" s="26"/>
      <c r="E19" s="26" t="s">
        <v>24</v>
      </c>
      <c r="F19" s="27"/>
      <c r="G19" s="26" t="s">
        <v>25</v>
      </c>
      <c r="H19" s="13"/>
      <c r="I19" s="19"/>
      <c r="J19" s="53"/>
      <c r="K19" s="79" t="s">
        <v>23</v>
      </c>
      <c r="L19" s="79"/>
      <c r="M19" s="79" t="s">
        <v>24</v>
      </c>
      <c r="N19" s="80"/>
      <c r="O19" s="79" t="s">
        <v>25</v>
      </c>
      <c r="P19" s="20"/>
    </row>
    <row r="20" spans="1:16" ht="15.75" x14ac:dyDescent="0.25">
      <c r="A20" s="13"/>
      <c r="B20" s="37"/>
      <c r="C20" s="40">
        <f>C13</f>
        <v>0</v>
      </c>
      <c r="D20" s="26" t="s">
        <v>15</v>
      </c>
      <c r="E20" s="31">
        <v>0.7</v>
      </c>
      <c r="F20" s="27" t="s">
        <v>16</v>
      </c>
      <c r="G20" s="25">
        <f>C20*E20</f>
        <v>0</v>
      </c>
      <c r="H20" s="13"/>
      <c r="I20" s="19"/>
      <c r="J20" s="53"/>
      <c r="K20" s="59">
        <v>491</v>
      </c>
      <c r="L20" s="56" t="s">
        <v>15</v>
      </c>
      <c r="M20" s="60">
        <v>0.7</v>
      </c>
      <c r="N20" s="57" t="s">
        <v>16</v>
      </c>
      <c r="O20" s="65">
        <f>K20*M20</f>
        <v>343.7</v>
      </c>
      <c r="P20" s="20"/>
    </row>
    <row r="21" spans="1:16" ht="15.75" x14ac:dyDescent="0.25">
      <c r="A21" s="13"/>
      <c r="B21" s="37"/>
      <c r="C21" s="40">
        <f>C13</f>
        <v>0</v>
      </c>
      <c r="D21" s="26" t="s">
        <v>15</v>
      </c>
      <c r="E21" s="31">
        <v>0.9</v>
      </c>
      <c r="F21" s="27" t="s">
        <v>16</v>
      </c>
      <c r="G21" s="25">
        <f>C21*E21</f>
        <v>0</v>
      </c>
      <c r="H21" s="13"/>
      <c r="I21" s="19"/>
      <c r="J21" s="53"/>
      <c r="K21" s="59">
        <v>491</v>
      </c>
      <c r="L21" s="56" t="s">
        <v>15</v>
      </c>
      <c r="M21" s="60">
        <v>0.9</v>
      </c>
      <c r="N21" s="57" t="s">
        <v>16</v>
      </c>
      <c r="O21" s="65">
        <f>K21*M21</f>
        <v>441.90000000000003</v>
      </c>
      <c r="P21" s="20"/>
    </row>
    <row r="22" spans="1:16" ht="15.75" x14ac:dyDescent="0.25">
      <c r="A22" s="13"/>
      <c r="B22" s="37"/>
      <c r="C22" s="40">
        <f>C13</f>
        <v>0</v>
      </c>
      <c r="D22" s="26" t="s">
        <v>15</v>
      </c>
      <c r="E22" s="31">
        <v>1.1000000000000001</v>
      </c>
      <c r="F22" s="27" t="s">
        <v>16</v>
      </c>
      <c r="G22" s="25">
        <f>C22*E22</f>
        <v>0</v>
      </c>
      <c r="H22" s="13"/>
      <c r="I22" s="19"/>
      <c r="J22" s="53"/>
      <c r="K22" s="59">
        <v>491</v>
      </c>
      <c r="L22" s="56" t="s">
        <v>15</v>
      </c>
      <c r="M22" s="60">
        <v>1.1000000000000001</v>
      </c>
      <c r="N22" s="57" t="s">
        <v>16</v>
      </c>
      <c r="O22" s="65">
        <f>K22*M22</f>
        <v>540.1</v>
      </c>
      <c r="P22" s="20"/>
    </row>
    <row r="23" spans="1:16" ht="15.75" x14ac:dyDescent="0.25">
      <c r="A23" s="13"/>
      <c r="B23" s="37"/>
      <c r="C23" s="40"/>
      <c r="D23" s="26" t="s">
        <v>15</v>
      </c>
      <c r="E23" s="31"/>
      <c r="F23" s="27" t="s">
        <v>16</v>
      </c>
      <c r="G23" s="25">
        <f>C23*E23</f>
        <v>0</v>
      </c>
      <c r="H23" s="13"/>
      <c r="I23" s="19"/>
      <c r="J23" s="53"/>
      <c r="K23" s="59"/>
      <c r="L23" s="56" t="s">
        <v>15</v>
      </c>
      <c r="M23" s="60"/>
      <c r="N23" s="57" t="s">
        <v>16</v>
      </c>
      <c r="O23" s="65">
        <f>K23*M23</f>
        <v>0</v>
      </c>
      <c r="P23" s="20"/>
    </row>
    <row r="24" spans="1:16" x14ac:dyDescent="0.2">
      <c r="A24" s="13"/>
      <c r="B24" s="37" t="s">
        <v>26</v>
      </c>
      <c r="C24" s="41"/>
      <c r="D24" s="42"/>
      <c r="E24" s="41"/>
      <c r="F24" s="43"/>
      <c r="G24" s="41"/>
      <c r="H24" s="13"/>
      <c r="I24" s="19"/>
      <c r="J24" s="53" t="s">
        <v>26</v>
      </c>
      <c r="K24" s="53"/>
      <c r="L24" s="55"/>
      <c r="M24" s="53"/>
      <c r="N24" s="64"/>
      <c r="O24" s="53"/>
      <c r="P24" s="20"/>
    </row>
    <row r="25" spans="1:16" x14ac:dyDescent="0.2">
      <c r="A25" s="13"/>
      <c r="B25" s="37" t="s">
        <v>27</v>
      </c>
      <c r="C25" s="41"/>
      <c r="D25" s="42"/>
      <c r="E25" s="41"/>
      <c r="F25" s="43"/>
      <c r="G25" s="41"/>
      <c r="H25" s="13"/>
      <c r="I25" s="19"/>
      <c r="J25" s="53" t="s">
        <v>27</v>
      </c>
      <c r="K25" s="53"/>
      <c r="L25" s="55"/>
      <c r="M25" s="53"/>
      <c r="N25" s="64"/>
      <c r="O25" s="53"/>
      <c r="P25" s="20"/>
    </row>
    <row r="26" spans="1:16" x14ac:dyDescent="0.2">
      <c r="A26" s="13"/>
      <c r="B26" s="37"/>
      <c r="C26" s="41"/>
      <c r="D26" s="42"/>
      <c r="E26" s="41"/>
      <c r="F26" s="43"/>
      <c r="G26" s="41"/>
      <c r="H26" s="13"/>
      <c r="I26" s="19"/>
      <c r="J26" s="53"/>
      <c r="K26" s="53"/>
      <c r="L26" s="53"/>
      <c r="M26" s="53"/>
      <c r="N26" s="53"/>
      <c r="O26" s="53"/>
      <c r="P26" s="20"/>
    </row>
    <row r="27" spans="1:16" ht="15.75" x14ac:dyDescent="0.25">
      <c r="A27" s="13"/>
      <c r="B27" s="38" t="s">
        <v>28</v>
      </c>
      <c r="C27" s="38"/>
      <c r="D27" s="38"/>
      <c r="E27" s="38"/>
      <c r="F27" s="38"/>
      <c r="G27" s="38"/>
      <c r="H27" s="14"/>
      <c r="I27" s="19"/>
      <c r="J27" s="54" t="s">
        <v>28</v>
      </c>
      <c r="K27" s="54"/>
      <c r="L27" s="54"/>
      <c r="M27" s="54"/>
      <c r="N27" s="54"/>
      <c r="O27" s="54"/>
      <c r="P27" s="20"/>
    </row>
    <row r="28" spans="1:16" x14ac:dyDescent="0.2">
      <c r="A28" s="13"/>
      <c r="B28" s="37"/>
      <c r="C28" s="37"/>
      <c r="D28" s="37"/>
      <c r="E28" s="37"/>
      <c r="F28" s="37"/>
      <c r="G28" s="37"/>
      <c r="H28" s="13"/>
      <c r="I28" s="19"/>
      <c r="J28" s="53"/>
      <c r="K28" s="53"/>
      <c r="L28" s="53"/>
      <c r="M28" s="53"/>
      <c r="N28" s="53"/>
      <c r="O28" s="53"/>
      <c r="P28" s="20"/>
    </row>
    <row r="29" spans="1:16" x14ac:dyDescent="0.2">
      <c r="A29" s="13"/>
      <c r="B29" s="83" t="s">
        <v>29</v>
      </c>
      <c r="C29" s="75" t="s">
        <v>30</v>
      </c>
      <c r="D29" s="76"/>
      <c r="E29" s="75" t="s">
        <v>25</v>
      </c>
      <c r="F29" s="84"/>
      <c r="G29" s="75" t="s">
        <v>31</v>
      </c>
      <c r="H29" s="13"/>
      <c r="I29" s="19"/>
      <c r="J29" s="82" t="s">
        <v>29</v>
      </c>
      <c r="K29" s="79" t="s">
        <v>30</v>
      </c>
      <c r="L29" s="80"/>
      <c r="M29" s="79" t="s">
        <v>25</v>
      </c>
      <c r="N29" s="85"/>
      <c r="O29" s="79" t="s">
        <v>31</v>
      </c>
      <c r="P29" s="20"/>
    </row>
    <row r="30" spans="1:16" ht="15.75" x14ac:dyDescent="0.25">
      <c r="A30" s="13" t="s">
        <v>32</v>
      </c>
      <c r="B30" s="45">
        <f>E20</f>
        <v>0.7</v>
      </c>
      <c r="C30" s="45">
        <f>G13</f>
        <v>0</v>
      </c>
      <c r="D30" s="27" t="s">
        <v>33</v>
      </c>
      <c r="E30" s="45">
        <f>G20</f>
        <v>0</v>
      </c>
      <c r="F30" s="44" t="s">
        <v>16</v>
      </c>
      <c r="G30" s="25">
        <f>C30-E30</f>
        <v>0</v>
      </c>
      <c r="H30" s="13"/>
      <c r="I30" s="19" t="s">
        <v>32</v>
      </c>
      <c r="J30" s="60">
        <v>0.7</v>
      </c>
      <c r="K30" s="60">
        <f>O13</f>
        <v>610.11</v>
      </c>
      <c r="L30" s="57" t="s">
        <v>33</v>
      </c>
      <c r="M30" s="60">
        <f>O20</f>
        <v>343.7</v>
      </c>
      <c r="N30" s="57" t="s">
        <v>16</v>
      </c>
      <c r="O30" s="65">
        <f>K30-M30</f>
        <v>266.41000000000003</v>
      </c>
      <c r="P30" s="20"/>
    </row>
    <row r="31" spans="1:16" ht="15.75" x14ac:dyDescent="0.25">
      <c r="A31" s="13" t="s">
        <v>32</v>
      </c>
      <c r="B31" s="45">
        <f>E21</f>
        <v>0.9</v>
      </c>
      <c r="C31" s="45">
        <f>G13</f>
        <v>0</v>
      </c>
      <c r="D31" s="27" t="s">
        <v>33</v>
      </c>
      <c r="E31" s="45">
        <f>G21</f>
        <v>0</v>
      </c>
      <c r="F31" s="44" t="s">
        <v>16</v>
      </c>
      <c r="G31" s="25">
        <f>C31-E31</f>
        <v>0</v>
      </c>
      <c r="H31" s="13"/>
      <c r="I31" s="19" t="s">
        <v>32</v>
      </c>
      <c r="J31" s="60">
        <v>0.9</v>
      </c>
      <c r="K31" s="60">
        <f>O13</f>
        <v>610.11</v>
      </c>
      <c r="L31" s="57" t="s">
        <v>33</v>
      </c>
      <c r="M31" s="60">
        <f>O21</f>
        <v>441.90000000000003</v>
      </c>
      <c r="N31" s="57" t="s">
        <v>16</v>
      </c>
      <c r="O31" s="65">
        <f>K31-M31</f>
        <v>168.20999999999998</v>
      </c>
      <c r="P31" s="20"/>
    </row>
    <row r="32" spans="1:16" ht="15.75" x14ac:dyDescent="0.25">
      <c r="A32" s="13" t="s">
        <v>32</v>
      </c>
      <c r="B32" s="45">
        <f>E22</f>
        <v>1.1000000000000001</v>
      </c>
      <c r="C32" s="45">
        <f>G13</f>
        <v>0</v>
      </c>
      <c r="D32" s="27" t="s">
        <v>33</v>
      </c>
      <c r="E32" s="45">
        <f>G22</f>
        <v>0</v>
      </c>
      <c r="F32" s="44" t="s">
        <v>16</v>
      </c>
      <c r="G32" s="25">
        <f>C32-E32</f>
        <v>0</v>
      </c>
      <c r="H32" s="13"/>
      <c r="I32" s="19" t="s">
        <v>32</v>
      </c>
      <c r="J32" s="60">
        <v>1.1000000000000001</v>
      </c>
      <c r="K32" s="60">
        <f>O13</f>
        <v>610.11</v>
      </c>
      <c r="L32" s="57" t="s">
        <v>33</v>
      </c>
      <c r="M32" s="60">
        <f>O22</f>
        <v>540.1</v>
      </c>
      <c r="N32" s="57" t="s">
        <v>16</v>
      </c>
      <c r="O32" s="65">
        <f>K32-M32</f>
        <v>70.009999999999991</v>
      </c>
      <c r="P32" s="20"/>
    </row>
    <row r="33" spans="1:16" ht="15.75" x14ac:dyDescent="0.25">
      <c r="A33" s="13" t="s">
        <v>32</v>
      </c>
      <c r="B33" s="94">
        <f>E23</f>
        <v>0</v>
      </c>
      <c r="C33" s="45">
        <f>G13</f>
        <v>0</v>
      </c>
      <c r="D33" s="27" t="s">
        <v>33</v>
      </c>
      <c r="E33" s="45">
        <f>G23</f>
        <v>0</v>
      </c>
      <c r="F33" s="44" t="s">
        <v>16</v>
      </c>
      <c r="G33" s="25">
        <f>C33-E33</f>
        <v>0</v>
      </c>
      <c r="H33" s="13"/>
      <c r="I33" s="22" t="s">
        <v>32</v>
      </c>
      <c r="J33" s="60"/>
      <c r="K33" s="60"/>
      <c r="L33" s="89"/>
      <c r="M33" s="60"/>
      <c r="N33" s="90"/>
      <c r="O33" s="65"/>
      <c r="P33" s="23"/>
    </row>
    <row r="34" spans="1:16" x14ac:dyDescent="0.2">
      <c r="A34" s="13"/>
      <c r="B34" s="13"/>
      <c r="C34" s="13"/>
      <c r="D34" s="13"/>
      <c r="E34" s="13"/>
      <c r="F34" s="13"/>
      <c r="G34" s="13"/>
      <c r="H34" s="13"/>
    </row>
    <row r="35" spans="1:16" x14ac:dyDescent="0.2">
      <c r="I35" s="87"/>
      <c r="J35" s="87"/>
      <c r="K35" s="87"/>
      <c r="L35" s="87"/>
      <c r="M35" s="87"/>
      <c r="N35" s="87"/>
      <c r="O35" s="87"/>
      <c r="P35" s="88"/>
    </row>
  </sheetData>
  <sheetProtection password="F517" sheet="1" objects="1" scenarios="1" selectLockedCells="1"/>
  <pageMargins left="0.25" right="0.25" top="0.5625" bottom="0.75" header="0.3" footer="0.3"/>
  <pageSetup orientation="landscape" r:id="rId1"/>
  <headerFooter>
    <oddHeader>&amp;C&amp;"ARIAL,Bold"Classroom Breakfast Feasibility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Multi Campus Spreadsheet</vt:lpstr>
      <vt:lpstr>Feasibility Worksheet</vt:lpstr>
      <vt:lpstr>'Multi Campus Spreadsheet'!Print_Area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Customer Totals</dc:title>
  <dc:creator>Crystal Decisions</dc:creator>
  <dc:description>Powered by Crystal</dc:description>
  <cp:lastModifiedBy>Cramer, Nan R. -- DairyMAX</cp:lastModifiedBy>
  <cp:lastPrinted>2011-08-24T21:48:05Z</cp:lastPrinted>
  <dcterms:created xsi:type="dcterms:W3CDTF">2011-03-24T18:18:28Z</dcterms:created>
  <dcterms:modified xsi:type="dcterms:W3CDTF">2011-08-31T15:53:24Z</dcterms:modified>
</cp:coreProperties>
</file>